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7-Nov-7-present\2-Projects+Planning\1-Projects\DOE\2018\建置自然科探究與實作教材教法網路平台\Final\"/>
    </mc:Choice>
  </mc:AlternateContent>
  <bookViews>
    <workbookView xWindow="0" yWindow="0" windowWidth="25200" windowHeight="11940"/>
  </bookViews>
  <sheets>
    <sheet name="第一年" sheetId="1" r:id="rId1"/>
    <sheet name="第二年" sheetId="2" r:id="rId2"/>
    <sheet name="第三年" sheetId="3" r:id="rId3"/>
  </sheets>
  <definedNames>
    <definedName name="_xlnm.Print_Area" localSheetId="0">第一年!$A$1:$H$64</definedName>
    <definedName name="_xlnm.Print_Titles" localSheetId="0">第一年!$10:$12</definedName>
  </definedNames>
  <calcPr calcId="152511"/>
</workbook>
</file>

<file path=xl/calcChain.xml><?xml version="1.0" encoding="utf-8"?>
<calcChain xmlns="http://schemas.openxmlformats.org/spreadsheetml/2006/main">
  <c r="E48" i="3" l="1"/>
  <c r="E49" i="3"/>
  <c r="E50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46" i="3" s="1"/>
  <c r="E19" i="3"/>
  <c r="E18" i="3"/>
  <c r="E17" i="3"/>
  <c r="E16" i="3"/>
  <c r="E15" i="3"/>
  <c r="E14" i="3"/>
  <c r="E13" i="3"/>
  <c r="E52" i="2"/>
  <c r="E49" i="2"/>
  <c r="E50" i="2"/>
  <c r="E51" i="2"/>
  <c r="E48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21" i="2"/>
  <c r="E22" i="2"/>
  <c r="E23" i="2"/>
  <c r="E24" i="2"/>
  <c r="E16" i="2"/>
  <c r="E13" i="2"/>
  <c r="E14" i="2"/>
  <c r="E15" i="2"/>
  <c r="E17" i="2"/>
  <c r="E18" i="2"/>
  <c r="E19" i="2"/>
  <c r="E48" i="1"/>
  <c r="E49" i="1"/>
  <c r="E43" i="1"/>
  <c r="E44" i="1"/>
  <c r="E35" i="1"/>
  <c r="E28" i="1"/>
  <c r="E29" i="1"/>
  <c r="E30" i="1"/>
  <c r="E36" i="1"/>
  <c r="E37" i="1"/>
  <c r="E38" i="1"/>
  <c r="E39" i="1"/>
  <c r="E40" i="1"/>
  <c r="E41" i="1"/>
  <c r="E42" i="1"/>
  <c r="E24" i="1"/>
  <c r="E25" i="1"/>
  <c r="E26" i="1"/>
  <c r="E27" i="1"/>
  <c r="E31" i="1"/>
  <c r="E32" i="1"/>
  <c r="E33" i="1"/>
  <c r="E34" i="1"/>
  <c r="E21" i="1"/>
  <c r="E22" i="1"/>
  <c r="E23" i="1"/>
  <c r="E13" i="1"/>
  <c r="E14" i="1"/>
  <c r="E15" i="1"/>
  <c r="E16" i="1"/>
  <c r="E17" i="1"/>
  <c r="E18" i="1"/>
  <c r="E19" i="1"/>
  <c r="E20" i="3" l="1"/>
  <c r="E51" i="3"/>
  <c r="E52" i="3"/>
  <c r="C9" i="3" s="1"/>
  <c r="E46" i="2"/>
  <c r="E20" i="2"/>
  <c r="E53" i="2" s="1"/>
  <c r="C9" i="2" s="1"/>
  <c r="E50" i="1"/>
  <c r="E20" i="1"/>
  <c r="E46" i="1"/>
  <c r="E51" i="1" l="1"/>
  <c r="C9" i="1" s="1"/>
</calcChain>
</file>

<file path=xl/sharedStrings.xml><?xml version="1.0" encoding="utf-8"?>
<sst xmlns="http://schemas.openxmlformats.org/spreadsheetml/2006/main" count="351" uniqueCount="145">
  <si>
    <t>數量</t>
  </si>
  <si>
    <t>雜支</t>
  </si>
  <si>
    <t>▓申請表</t>
    <phoneticPr fontId="1" type="noConversion"/>
  </si>
  <si>
    <t>附件一之二</t>
    <phoneticPr fontId="1" type="noConversion"/>
  </si>
  <si>
    <t>國教署核定計畫經費</t>
    <phoneticPr fontId="1" type="noConversion"/>
  </si>
  <si>
    <t>計畫主持人</t>
  </si>
  <si>
    <t>協同計畫主持人</t>
    <phoneticPr fontId="1" type="noConversion"/>
  </si>
  <si>
    <t>專任行政助理</t>
    <phoneticPr fontId="1" type="noConversion"/>
  </si>
  <si>
    <t>備註：</t>
    <phoneticPr fontId="1" type="noConversion"/>
  </si>
  <si>
    <t>1.行政管理費按業務費之金額級距，分段乘算下列比率後加總：</t>
    <phoneticPr fontId="1" type="noConversion"/>
  </si>
  <si>
    <t xml:space="preserve">  (1)業務費300萬元(含)以下者，得按業務費*10%以內編列。</t>
    <phoneticPr fontId="1" type="noConversion"/>
  </si>
  <si>
    <t>委辦計畫項目經費</t>
    <phoneticPr fontId="1" type="noConversion"/>
  </si>
  <si>
    <t>教育部國民及學前教育署</t>
    <phoneticPr fontId="1" type="noConversion"/>
  </si>
  <si>
    <t>□核定表</t>
    <phoneticPr fontId="1" type="noConversion"/>
  </si>
  <si>
    <t>人  事  費</t>
    <phoneticPr fontId="1" type="noConversion"/>
  </si>
  <si>
    <t>業         務          費</t>
    <phoneticPr fontId="1" type="noConversion"/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</si>
  <si>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1" type="noConversion"/>
  </si>
  <si>
    <t>單價(元)</t>
    <phoneticPr fontId="1" type="noConversion"/>
  </si>
  <si>
    <t>主(會)計                    單位</t>
    <phoneticPr fontId="1" type="noConversion"/>
  </si>
  <si>
    <t>國教署                             承辦人</t>
    <phoneticPr fontId="1" type="noConversion"/>
  </si>
  <si>
    <t>國教署                                組室主管</t>
    <phoneticPr fontId="1" type="noConversion"/>
  </si>
  <si>
    <t xml:space="preserve">辦理方式：□政府採購法     □行政指示    □行政協助  </t>
    <phoneticPr fontId="1" type="noConversion"/>
  </si>
  <si>
    <t>（由本署承辦單位初審後填寫）</t>
    <phoneticPr fontId="1" type="noConversion"/>
  </si>
  <si>
    <t>行政助理勞工退休金或離職儲金</t>
    <phoneticPr fontId="1" type="noConversion"/>
  </si>
  <si>
    <t>設備及投資</t>
    <phoneticPr fontId="1" type="noConversion"/>
  </si>
  <si>
    <t>本署委辦金額            
          元</t>
    <phoneticPr fontId="1" type="noConversion"/>
  </si>
  <si>
    <t>承辦                單位</t>
    <phoneticPr fontId="1" type="noConversion"/>
  </si>
  <si>
    <t xml:space="preserve">  (2)業務費超過300萬元以上部分，得按超過部分*5%以內編列。</t>
    <phoneticPr fontId="1" type="noConversion"/>
  </si>
  <si>
    <t>2.行政管理費上限為60萬元，但因特殊需要經本署同意者，不在</t>
    <phoneticPr fontId="1" type="noConversion"/>
  </si>
  <si>
    <t xml:space="preserve">  此限。</t>
    <phoneticPr fontId="1" type="noConversion"/>
  </si>
  <si>
    <t>3.經費執行涉及需依「政府機關政策文宣規劃執行注意事項」及</t>
    <phoneticPr fontId="1" type="noConversion"/>
  </si>
  <si>
    <t xml:space="preserve">  預算法第62條之1及其執行原則等相關規定辦理者，應明確標</t>
    <phoneticPr fontId="1" type="noConversion"/>
  </si>
  <si>
    <t xml:space="preserve">  示其為「廣告」，且揭示國教署名稱，並不得以置入性行銷方</t>
    <phoneticPr fontId="1" type="noConversion"/>
  </si>
  <si>
    <t xml:space="preserve">  式進行。</t>
    <phoneticPr fontId="1" type="noConversion"/>
  </si>
  <si>
    <t>金額(元)</t>
    <phoneticPr fontId="1" type="noConversion"/>
  </si>
  <si>
    <t>□核定應結報日期：  年  月  日前  □依政府採購法得標者，得免辦理結報。</t>
    <phoneticPr fontId="1" type="noConversion"/>
  </si>
  <si>
    <t>計   畫   經   費   明   細</t>
    <phoneticPr fontId="1" type="noConversion"/>
  </si>
  <si>
    <t>行政管理費</t>
    <phoneticPr fontId="1" type="noConversion"/>
  </si>
  <si>
    <t>出席費</t>
  </si>
  <si>
    <t>稿費</t>
  </si>
  <si>
    <t>講座鐘點費</t>
  </si>
  <si>
    <t>諮詢費</t>
    <phoneticPr fontId="7" type="noConversion"/>
  </si>
  <si>
    <t>訪視費</t>
  </si>
  <si>
    <t>評鑑費</t>
  </si>
  <si>
    <t>工讀費</t>
  </si>
  <si>
    <t>印刷費</t>
  </si>
  <si>
    <t>資料蒐集費</t>
  </si>
  <si>
    <t>保險費</t>
  </si>
  <si>
    <t>場地使用費</t>
  </si>
  <si>
    <t>全民健康保險補充保費</t>
  </si>
  <si>
    <t>臨時人員勞工退休金</t>
    <phoneticPr fontId="7" type="noConversion"/>
  </si>
  <si>
    <t>※請承辦單位依實際需求，自行增刪經費項目。</t>
    <phoneticPr fontId="1" type="noConversion"/>
  </si>
  <si>
    <t xml:space="preserve">計畫經費總額： </t>
    <phoneticPr fontId="1" type="noConversion"/>
  </si>
  <si>
    <t>元</t>
    <phoneticPr fontId="1" type="noConversion"/>
  </si>
  <si>
    <t>經  費  項  目</t>
    <phoneticPr fontId="1" type="noConversion"/>
  </si>
  <si>
    <t>小  計</t>
    <phoneticPr fontId="1" type="noConversion"/>
  </si>
  <si>
    <t>小  計</t>
    <phoneticPr fontId="7" type="noConversion"/>
  </si>
  <si>
    <t>小  計</t>
    <phoneticPr fontId="1" type="noConversion"/>
  </si>
  <si>
    <t>合    計</t>
    <phoneticPr fontId="1" type="noConversion"/>
  </si>
  <si>
    <t>說  明</t>
    <phoneticPr fontId="1" type="noConversion"/>
  </si>
  <si>
    <t>說  明</t>
    <phoneticPr fontId="1" type="noConversion"/>
  </si>
  <si>
    <t>餘款繳回方式：
□繳回（請敘明依據） 
□不繳回（請敘明依據）
  □依政府採購法完成採購程
    序者依契約約定。
  □未執行項目之經費應繳回。</t>
    <phoneticPr fontId="1" type="noConversion"/>
  </si>
  <si>
    <t>專任行政助理年終獎金</t>
    <phoneticPr fontId="1" type="noConversion"/>
  </si>
  <si>
    <t>107年8月～107年12月</t>
  </si>
  <si>
    <t>行政助理健保費</t>
    <phoneticPr fontId="1" type="noConversion"/>
  </si>
  <si>
    <t>行政助理勞保費</t>
    <phoneticPr fontId="1" type="noConversion"/>
  </si>
  <si>
    <t>科普推廣資料翻譯、編稿費、圖片使用費等</t>
  </si>
  <si>
    <t>研習及座談講員、助理</t>
  </si>
  <si>
    <t>外部委員之評量與評鑑</t>
  </si>
  <si>
    <t>付相關合作單位訪視等</t>
  </si>
  <si>
    <t>主持、引言費</t>
    <phoneticPr fontId="7" type="noConversion"/>
  </si>
  <si>
    <t>相關會議主持與引言</t>
  </si>
  <si>
    <t>107年8-12月勞僱型兼任助理，1人*115元/月*5個月。</t>
  </si>
  <si>
    <t>107年8-12月勞僱型兼任助理，1人*666元/月*5個月。</t>
  </si>
  <si>
    <t>臨時人員勞保費</t>
    <phoneticPr fontId="7" type="noConversion"/>
  </si>
  <si>
    <t>臨時人員健保費</t>
    <phoneticPr fontId="7" type="noConversion"/>
  </si>
  <si>
    <t>107年8-12月勞僱型兼任助理，1人*829元/月*5個月。</t>
  </si>
  <si>
    <t>107年8-12月勞僱型兼任助理，1人*997元/月*5個月。</t>
  </si>
  <si>
    <t>各式資料</t>
  </si>
  <si>
    <t>相關資料蒐集</t>
  </si>
  <si>
    <t>執行計畫相關人員、講師、工作人員國內差旅、教具載運等</t>
  </si>
  <si>
    <t>活動所需相關保險</t>
  </si>
  <si>
    <t>舉辦活動相關場租</t>
  </si>
  <si>
    <t>107年8-12月學習津貼，30小時*140元*8人*5個月。工作內容協助計畫日常與與舉辦活動、教師教案及影片的剪輯整理等（研究獎助生，不支勞健保費及勞退、補充保費）</t>
  </si>
  <si>
    <t>107年8-12月勞僱型兼任助理，1人*6000元*5個月。工作內容協助網路平台建置</t>
  </si>
  <si>
    <t>國內旅費、車資、運費</t>
  </si>
  <si>
    <t>膳宿費</t>
  </si>
  <si>
    <t>支付專家學者</t>
  </si>
  <si>
    <t>審查費</t>
  </si>
  <si>
    <t>教案設計費費</t>
  </si>
  <si>
    <t>轉化教案設計等</t>
  </si>
  <si>
    <t>獎品費</t>
  </si>
  <si>
    <t>舉辦活動與競賽等等所需之禮品（禮券）</t>
  </si>
  <si>
    <t>凡前項費用未列之辦公事務費用屬之。如文具用品、紙張、資訊耗材、資料夾、郵資、錄音筆、隨身硬碟等屬之。</t>
  </si>
  <si>
    <t>電腦</t>
  </si>
  <si>
    <t>辦公室及部分實驗展示</t>
  </si>
  <si>
    <t>網路平台設備</t>
  </si>
  <si>
    <t>消耗性器材</t>
  </si>
  <si>
    <t>計畫整體使用（演示等活動）消耗器材。</t>
  </si>
  <si>
    <t>實驗粍材</t>
  </si>
  <si>
    <t>消耗性實驗材料費，每人50元，共1000人次。</t>
  </si>
  <si>
    <t>107年8月~107年12月</t>
    <phoneticPr fontId="1" type="noConversion"/>
  </si>
  <si>
    <t>年終獎金1.5x月薪，僅計算107年8月~107年12月，5個月。</t>
    <phoneticPr fontId="1" type="noConversion"/>
  </si>
  <si>
    <t>4人，107年8月~107年12月(共5個月)</t>
    <phoneticPr fontId="1" type="noConversion"/>
  </si>
  <si>
    <t>108年1-9月勞僱型兼任助理，1人*115元/月*9個月。</t>
  </si>
  <si>
    <t>108年1-9月勞僱型兼任助理，1人*829元/月*9個月。</t>
  </si>
  <si>
    <t>108年1-9月勞僱型兼任助理，1人*997元/月*9個月。</t>
  </si>
  <si>
    <t>108年1-9月勞僱型兼任助理，1人*666元/月*9個月。</t>
  </si>
  <si>
    <t>16人，教案審查</t>
    <phoneticPr fontId="1" type="noConversion"/>
  </si>
  <si>
    <t>10人，12個月，專家學者諮詢</t>
    <phoneticPr fontId="1" type="noConversion"/>
  </si>
  <si>
    <t>10人，8次，專家加學者出席會議等</t>
    <phoneticPr fontId="1" type="noConversion"/>
  </si>
  <si>
    <t>108年1-9月學習津貼，30小時*140元*6人*9個月。工作內容協助計畫日常與與舉辦活動、教師教案及影片的剪輯整理等（研究獎助生，不支勞健保費及勞退、補充保費）</t>
  </si>
  <si>
    <t>108年1-9月勞僱型兼任助理，1人*6000元*9個月。工作內容協助網路平台建置</t>
  </si>
  <si>
    <t>10人，3次，專家加學者出席會議等</t>
    <phoneticPr fontId="1" type="noConversion"/>
  </si>
  <si>
    <t>10人，5個月，專家學者諮詢</t>
    <phoneticPr fontId="1" type="noConversion"/>
  </si>
  <si>
    <t>16人，教案審查</t>
    <phoneticPr fontId="1" type="noConversion"/>
  </si>
  <si>
    <t>印表機</t>
  </si>
  <si>
    <t>所需電腦及週邊設備</t>
  </si>
  <si>
    <t>投影機</t>
  </si>
  <si>
    <t>簡報及演示用</t>
  </si>
  <si>
    <t>數位顯微鏡X部</t>
  </si>
  <si>
    <t>各式科學展示套件</t>
  </si>
  <si>
    <t>各種小型科學展示套件。</t>
  </si>
  <si>
    <t>108年1月~108年12月</t>
    <phoneticPr fontId="1" type="noConversion"/>
  </si>
  <si>
    <t>4人，108年1月~108年12月(共12個月)</t>
    <phoneticPr fontId="1" type="noConversion"/>
  </si>
  <si>
    <t>年終獎金1.5x月薪，108年1月~12月。</t>
    <phoneticPr fontId="1" type="noConversion"/>
  </si>
  <si>
    <t>108年1月~108年12月以每月薪資6%編列</t>
    <phoneticPr fontId="1" type="noConversion"/>
  </si>
  <si>
    <t>109年1月~109年12月</t>
    <phoneticPr fontId="1" type="noConversion"/>
  </si>
  <si>
    <t>4人，109年1月~109年12月(共12個月)</t>
    <phoneticPr fontId="1" type="noConversion"/>
  </si>
  <si>
    <t>年終獎金1.5x月薪， 109年1月~109年12月。</t>
    <phoneticPr fontId="1" type="noConversion"/>
  </si>
  <si>
    <t>109年1月~109年12月以每月薪資6%編列</t>
    <phoneticPr fontId="1" type="noConversion"/>
  </si>
  <si>
    <t>109年1-9月勞僱型兼任助理，1人*115元/月*9個月。</t>
    <phoneticPr fontId="1" type="noConversion"/>
  </si>
  <si>
    <t>109年1-9月勞僱型兼任助理，1人*829元/月*9個月。</t>
    <phoneticPr fontId="1" type="noConversion"/>
  </si>
  <si>
    <t>109年1-9月勞僱型兼任助理，1人*997元/月*9個月。</t>
    <phoneticPr fontId="1" type="noConversion"/>
  </si>
  <si>
    <t>109年1-9月勞僱型兼任助理，1人*666元/月*9個月。</t>
    <phoneticPr fontId="1" type="noConversion"/>
  </si>
  <si>
    <t>計畫整體使用（演示等活動）消耗器材。</t>
    <phoneticPr fontId="1" type="noConversion"/>
  </si>
  <si>
    <t>109年1-9月學習津貼，30小時*140元*6人*9個月。工作內容協助計畫日常與與舉辦活動、教師教案及影片的剪輯整理等（研究獎助生，不支勞健保費及勞退、補充保費）</t>
    <phoneticPr fontId="1" type="noConversion"/>
  </si>
  <si>
    <t>109年1-9月勞僱型兼任助理，1人*6000元*9個月。工作內容協助網路平台建置</t>
    <phoneticPr fontId="1" type="noConversion"/>
  </si>
  <si>
    <t>探究與實作教具</t>
  </si>
  <si>
    <t>機關學校首長                        
或團體負責人</t>
    <phoneticPr fontId="1" type="noConversion"/>
  </si>
  <si>
    <t>計畫名稱：建置自然科探究與實作教材教法及網路協作平台          承辦單位：國立彰化師範大學/物理系</t>
    <phoneticPr fontId="1" type="noConversion"/>
  </si>
  <si>
    <t>數量</t>
    <phoneticPr fontId="1" type="noConversion"/>
  </si>
  <si>
    <t>計畫期程：  107 年  08 月  01 日至  107 年  12 月  31 日</t>
    <phoneticPr fontId="1" type="noConversion"/>
  </si>
  <si>
    <t>計畫期程：  108 年  01 月  01 日至  108 年  12 月  31 日</t>
    <phoneticPr fontId="1" type="noConversion"/>
  </si>
  <si>
    <t>計畫期程：  109 年  01 月  01 日至  109 年  12 月  31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</si>
</sst>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;[Red]0.00"/>
  </numFmts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3" fontId="9" fillId="0" borderId="0" xfId="0" applyNumberFormat="1" applyFont="1">
      <alignment vertical="center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3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top" wrapText="1"/>
    </xf>
    <xf numFmtId="176" fontId="3" fillId="0" borderId="4" xfId="0" applyNumberFormat="1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51</xdr:row>
      <xdr:rowOff>142875</xdr:rowOff>
    </xdr:from>
    <xdr:to>
      <xdr:col>7</xdr:col>
      <xdr:colOff>809625</xdr:colOff>
      <xdr:row>51</xdr:row>
      <xdr:rowOff>504825</xdr:rowOff>
    </xdr:to>
    <xdr:sp macro="" textlink="">
      <xdr:nvSpPr>
        <xdr:cNvPr id="3" name="文字方塊 2"/>
        <xdr:cNvSpPr txBox="1"/>
      </xdr:nvSpPr>
      <xdr:spPr>
        <a:xfrm>
          <a:off x="5457825" y="17164050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800100</xdr:colOff>
      <xdr:row>52</xdr:row>
      <xdr:rowOff>104774</xdr:rowOff>
    </xdr:from>
    <xdr:to>
      <xdr:col>7</xdr:col>
      <xdr:colOff>819150</xdr:colOff>
      <xdr:row>52</xdr:row>
      <xdr:rowOff>476249</xdr:rowOff>
    </xdr:to>
    <xdr:sp macro="" textlink="">
      <xdr:nvSpPr>
        <xdr:cNvPr id="4" name="文字方塊 3"/>
        <xdr:cNvSpPr txBox="1"/>
      </xdr:nvSpPr>
      <xdr:spPr>
        <a:xfrm>
          <a:off x="5495925" y="17887949"/>
          <a:ext cx="1162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53</xdr:row>
      <xdr:rowOff>142875</xdr:rowOff>
    </xdr:from>
    <xdr:to>
      <xdr:col>7</xdr:col>
      <xdr:colOff>809625</xdr:colOff>
      <xdr:row>53</xdr:row>
      <xdr:rowOff>504825</xdr:rowOff>
    </xdr:to>
    <xdr:sp macro="" textlink="">
      <xdr:nvSpPr>
        <xdr:cNvPr id="3" name="文字方塊 2"/>
        <xdr:cNvSpPr txBox="1"/>
      </xdr:nvSpPr>
      <xdr:spPr>
        <a:xfrm>
          <a:off x="6705600" y="18583275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800100</xdr:colOff>
      <xdr:row>54</xdr:row>
      <xdr:rowOff>104774</xdr:rowOff>
    </xdr:from>
    <xdr:to>
      <xdr:col>7</xdr:col>
      <xdr:colOff>819150</xdr:colOff>
      <xdr:row>54</xdr:row>
      <xdr:rowOff>476249</xdr:rowOff>
    </xdr:to>
    <xdr:sp macro="" textlink="">
      <xdr:nvSpPr>
        <xdr:cNvPr id="4" name="文字方塊 3"/>
        <xdr:cNvSpPr txBox="1"/>
      </xdr:nvSpPr>
      <xdr:spPr>
        <a:xfrm>
          <a:off x="6743700" y="19307174"/>
          <a:ext cx="1162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50</xdr:row>
      <xdr:rowOff>142875</xdr:rowOff>
    </xdr:from>
    <xdr:to>
      <xdr:col>7</xdr:col>
      <xdr:colOff>809625</xdr:colOff>
      <xdr:row>50</xdr:row>
      <xdr:rowOff>504825</xdr:rowOff>
    </xdr:to>
    <xdr:sp macro="" textlink="">
      <xdr:nvSpPr>
        <xdr:cNvPr id="3" name="文字方塊 2"/>
        <xdr:cNvSpPr txBox="1"/>
      </xdr:nvSpPr>
      <xdr:spPr>
        <a:xfrm>
          <a:off x="6705600" y="18583275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762000</xdr:colOff>
      <xdr:row>52</xdr:row>
      <xdr:rowOff>142875</xdr:rowOff>
    </xdr:from>
    <xdr:to>
      <xdr:col>7</xdr:col>
      <xdr:colOff>809625</xdr:colOff>
      <xdr:row>52</xdr:row>
      <xdr:rowOff>504825</xdr:rowOff>
    </xdr:to>
    <xdr:sp macro="" textlink="">
      <xdr:nvSpPr>
        <xdr:cNvPr id="6" name="文字方塊 5"/>
        <xdr:cNvSpPr txBox="1"/>
      </xdr:nvSpPr>
      <xdr:spPr>
        <a:xfrm>
          <a:off x="6705600" y="19526250"/>
          <a:ext cx="11906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800100</xdr:colOff>
      <xdr:row>53</xdr:row>
      <xdr:rowOff>104774</xdr:rowOff>
    </xdr:from>
    <xdr:to>
      <xdr:col>7</xdr:col>
      <xdr:colOff>819150</xdr:colOff>
      <xdr:row>53</xdr:row>
      <xdr:rowOff>476249</xdr:rowOff>
    </xdr:to>
    <xdr:sp macro="" textlink="">
      <xdr:nvSpPr>
        <xdr:cNvPr id="7" name="文字方塊 6"/>
        <xdr:cNvSpPr txBox="1"/>
      </xdr:nvSpPr>
      <xdr:spPr>
        <a:xfrm>
          <a:off x="6743700" y="20250149"/>
          <a:ext cx="1162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43" workbookViewId="0">
      <selection activeCell="C9" sqref="C9:D9"/>
    </sheetView>
  </sheetViews>
  <sheetFormatPr defaultRowHeight="16.5" x14ac:dyDescent="0.25"/>
  <cols>
    <col min="1" max="1" width="5.625" style="3" customWidth="1"/>
    <col min="2" max="2" width="14.875" style="4" customWidth="1"/>
    <col min="3" max="3" width="9.5" style="3" customWidth="1"/>
    <col min="4" max="4" width="7.375" style="3" customWidth="1"/>
    <col min="5" max="5" width="11.625" style="3" bestFit="1" customWidth="1"/>
    <col min="6" max="6" width="29" style="18" customWidth="1"/>
    <col min="7" max="7" width="15" style="3" customWidth="1"/>
    <col min="8" max="8" width="14" style="3" customWidth="1"/>
    <col min="9" max="16384" width="9" style="3"/>
  </cols>
  <sheetData>
    <row r="1" spans="1:8" x14ac:dyDescent="0.25">
      <c r="A1" s="1" t="s">
        <v>3</v>
      </c>
      <c r="B1" s="2"/>
    </row>
    <row r="2" spans="1:8" ht="21" x14ac:dyDescent="0.25">
      <c r="C2" s="54" t="s">
        <v>12</v>
      </c>
      <c r="D2" s="54"/>
      <c r="E2" s="54"/>
      <c r="F2" s="54"/>
      <c r="G2" s="7" t="s">
        <v>2</v>
      </c>
    </row>
    <row r="3" spans="1:8" ht="21" x14ac:dyDescent="0.25">
      <c r="C3" s="54" t="s">
        <v>11</v>
      </c>
      <c r="D3" s="54"/>
      <c r="E3" s="54"/>
      <c r="F3" s="54"/>
      <c r="G3" s="5" t="s">
        <v>13</v>
      </c>
    </row>
    <row r="4" spans="1:8" ht="21" x14ac:dyDescent="0.25">
      <c r="G4" s="5"/>
    </row>
    <row r="5" spans="1:8" x14ac:dyDescent="0.25">
      <c r="A5" s="55" t="s">
        <v>140</v>
      </c>
      <c r="B5" s="55"/>
      <c r="C5" s="55"/>
      <c r="D5" s="55"/>
      <c r="E5" s="55"/>
      <c r="F5" s="55"/>
      <c r="G5" s="55"/>
      <c r="H5" s="55"/>
    </row>
    <row r="6" spans="1:8" x14ac:dyDescent="0.25">
      <c r="A6" s="55" t="s">
        <v>21</v>
      </c>
      <c r="B6" s="55"/>
      <c r="C6" s="55"/>
      <c r="D6" s="55"/>
      <c r="E6" s="55"/>
      <c r="F6" s="55"/>
      <c r="G6" s="55"/>
      <c r="H6" s="55"/>
    </row>
    <row r="7" spans="1:8" x14ac:dyDescent="0.25">
      <c r="A7" s="58" t="s">
        <v>142</v>
      </c>
      <c r="B7" s="58"/>
      <c r="C7" s="58"/>
      <c r="D7" s="58"/>
      <c r="E7" s="58"/>
      <c r="F7" s="58"/>
      <c r="G7" s="58"/>
      <c r="H7" s="58"/>
    </row>
    <row r="8" spans="1:8" x14ac:dyDescent="0.25">
      <c r="A8" s="59" t="s">
        <v>35</v>
      </c>
      <c r="B8" s="59"/>
      <c r="C8" s="59"/>
      <c r="D8" s="59"/>
      <c r="E8" s="59"/>
      <c r="F8" s="59"/>
      <c r="G8" s="59"/>
      <c r="H8" s="59"/>
    </row>
    <row r="9" spans="1:8" x14ac:dyDescent="0.25">
      <c r="A9" s="63" t="s">
        <v>52</v>
      </c>
      <c r="B9" s="64"/>
      <c r="C9" s="69">
        <f>E51</f>
        <v>1302254.5</v>
      </c>
      <c r="D9" s="70"/>
      <c r="E9" s="15" t="s">
        <v>53</v>
      </c>
      <c r="F9" s="19"/>
      <c r="G9" s="15"/>
      <c r="H9" s="16"/>
    </row>
    <row r="10" spans="1:8" x14ac:dyDescent="0.25">
      <c r="A10" s="67" t="s">
        <v>54</v>
      </c>
      <c r="B10" s="67"/>
      <c r="C10" s="67" t="s">
        <v>36</v>
      </c>
      <c r="D10" s="67"/>
      <c r="E10" s="67"/>
      <c r="F10" s="67"/>
      <c r="G10" s="56" t="s">
        <v>4</v>
      </c>
      <c r="H10" s="56"/>
    </row>
    <row r="11" spans="1:8" ht="18" customHeight="1" x14ac:dyDescent="0.25">
      <c r="A11" s="67"/>
      <c r="B11" s="67"/>
      <c r="C11" s="67"/>
      <c r="D11" s="67"/>
      <c r="E11" s="67"/>
      <c r="F11" s="67"/>
      <c r="G11" s="57" t="s">
        <v>22</v>
      </c>
      <c r="H11" s="57"/>
    </row>
    <row r="12" spans="1:8" ht="19.5" customHeight="1" x14ac:dyDescent="0.25">
      <c r="A12" s="67"/>
      <c r="B12" s="67"/>
      <c r="C12" s="20" t="s">
        <v>17</v>
      </c>
      <c r="D12" s="20" t="s">
        <v>141</v>
      </c>
      <c r="E12" s="20" t="s">
        <v>16</v>
      </c>
      <c r="F12" s="20" t="s">
        <v>59</v>
      </c>
      <c r="G12" s="6" t="s">
        <v>34</v>
      </c>
      <c r="H12" s="6" t="s">
        <v>60</v>
      </c>
    </row>
    <row r="13" spans="1:8" ht="19.5" customHeight="1" x14ac:dyDescent="0.25">
      <c r="A13" s="66" t="s">
        <v>14</v>
      </c>
      <c r="B13" s="8" t="s">
        <v>5</v>
      </c>
      <c r="C13" s="30">
        <v>6000</v>
      </c>
      <c r="D13" s="31">
        <v>5</v>
      </c>
      <c r="E13" s="11">
        <f t="shared" ref="E13:E49" si="0">C13*D13</f>
        <v>30000</v>
      </c>
      <c r="F13" s="32" t="s">
        <v>101</v>
      </c>
      <c r="G13" s="27"/>
      <c r="H13" s="84"/>
    </row>
    <row r="14" spans="1:8" ht="19.5" customHeight="1" x14ac:dyDescent="0.25">
      <c r="A14" s="66"/>
      <c r="B14" s="9" t="s">
        <v>6</v>
      </c>
      <c r="C14" s="30">
        <v>6000</v>
      </c>
      <c r="D14" s="31">
        <v>20</v>
      </c>
      <c r="E14" s="11">
        <f t="shared" si="0"/>
        <v>120000</v>
      </c>
      <c r="F14" s="32" t="s">
        <v>103</v>
      </c>
      <c r="G14" s="27"/>
      <c r="H14" s="85"/>
    </row>
    <row r="15" spans="1:8" ht="30" customHeight="1" x14ac:dyDescent="0.25">
      <c r="A15" s="66"/>
      <c r="B15" s="9" t="s">
        <v>7</v>
      </c>
      <c r="C15" s="30">
        <v>36620</v>
      </c>
      <c r="D15" s="31">
        <v>5</v>
      </c>
      <c r="E15" s="11">
        <f t="shared" si="0"/>
        <v>183100</v>
      </c>
      <c r="F15" s="32" t="s">
        <v>101</v>
      </c>
      <c r="G15" s="27"/>
      <c r="H15" s="85"/>
    </row>
    <row r="16" spans="1:8" ht="33" x14ac:dyDescent="0.25">
      <c r="A16" s="66"/>
      <c r="B16" s="9" t="s">
        <v>62</v>
      </c>
      <c r="C16" s="30">
        <v>54930</v>
      </c>
      <c r="D16" s="33">
        <v>0.41666666666666669</v>
      </c>
      <c r="E16" s="11">
        <f t="shared" si="0"/>
        <v>22887.5</v>
      </c>
      <c r="F16" s="34" t="s">
        <v>102</v>
      </c>
      <c r="G16" s="27"/>
      <c r="H16" s="85"/>
    </row>
    <row r="17" spans="1:8" x14ac:dyDescent="0.25">
      <c r="A17" s="66"/>
      <c r="B17" s="9" t="s">
        <v>65</v>
      </c>
      <c r="C17" s="30">
        <v>2853</v>
      </c>
      <c r="D17" s="35">
        <v>5</v>
      </c>
      <c r="E17" s="11">
        <f t="shared" si="0"/>
        <v>14265</v>
      </c>
      <c r="F17" s="32" t="s">
        <v>63</v>
      </c>
      <c r="G17" s="28"/>
      <c r="H17" s="85"/>
    </row>
    <row r="18" spans="1:8" x14ac:dyDescent="0.25">
      <c r="A18" s="66"/>
      <c r="B18" s="9" t="s">
        <v>64</v>
      </c>
      <c r="C18" s="30">
        <v>1731</v>
      </c>
      <c r="D18" s="35">
        <v>5</v>
      </c>
      <c r="E18" s="11">
        <f t="shared" si="0"/>
        <v>8655</v>
      </c>
      <c r="F18" s="32" t="s">
        <v>63</v>
      </c>
      <c r="G18" s="28"/>
      <c r="H18" s="85"/>
    </row>
    <row r="19" spans="1:8" ht="33" x14ac:dyDescent="0.25">
      <c r="A19" s="66"/>
      <c r="B19" s="9" t="s">
        <v>23</v>
      </c>
      <c r="C19" s="30">
        <v>2292</v>
      </c>
      <c r="D19" s="31">
        <v>5</v>
      </c>
      <c r="E19" s="11">
        <f t="shared" si="0"/>
        <v>11460</v>
      </c>
      <c r="F19" s="34" t="s">
        <v>63</v>
      </c>
      <c r="G19" s="28"/>
      <c r="H19" s="85"/>
    </row>
    <row r="20" spans="1:8" ht="19.5" customHeight="1" x14ac:dyDescent="0.25">
      <c r="A20" s="66"/>
      <c r="B20" s="12" t="s">
        <v>55</v>
      </c>
      <c r="C20" s="10"/>
      <c r="D20" s="10"/>
      <c r="E20" s="11">
        <f>SUM(E13:E19)</f>
        <v>390367.5</v>
      </c>
      <c r="F20" s="14"/>
      <c r="G20" s="28"/>
      <c r="H20" s="86"/>
    </row>
    <row r="21" spans="1:8" ht="24" customHeight="1" x14ac:dyDescent="0.25">
      <c r="A21" s="66" t="s">
        <v>15</v>
      </c>
      <c r="B21" s="14" t="s">
        <v>38</v>
      </c>
      <c r="C21" s="30">
        <v>2000</v>
      </c>
      <c r="D21" s="31">
        <v>30</v>
      </c>
      <c r="E21" s="11">
        <f t="shared" si="0"/>
        <v>60000</v>
      </c>
      <c r="F21" s="32" t="s">
        <v>113</v>
      </c>
      <c r="G21" s="29"/>
      <c r="H21" s="81"/>
    </row>
    <row r="22" spans="1:8" ht="32.25" customHeight="1" x14ac:dyDescent="0.25">
      <c r="A22" s="66"/>
      <c r="B22" s="14" t="s">
        <v>39</v>
      </c>
      <c r="C22" s="30">
        <v>1000</v>
      </c>
      <c r="D22" s="31">
        <v>40</v>
      </c>
      <c r="E22" s="11">
        <f t="shared" si="0"/>
        <v>40000</v>
      </c>
      <c r="F22" s="32" t="s">
        <v>66</v>
      </c>
      <c r="G22" s="29"/>
      <c r="H22" s="82"/>
    </row>
    <row r="23" spans="1:8" ht="24" customHeight="1" x14ac:dyDescent="0.25">
      <c r="A23" s="66"/>
      <c r="B23" s="14" t="s">
        <v>40</v>
      </c>
      <c r="C23" s="30">
        <v>1600</v>
      </c>
      <c r="D23" s="31">
        <v>20</v>
      </c>
      <c r="E23" s="11">
        <f t="shared" si="0"/>
        <v>32000</v>
      </c>
      <c r="F23" s="32" t="s">
        <v>67</v>
      </c>
      <c r="G23" s="29"/>
      <c r="H23" s="82"/>
    </row>
    <row r="24" spans="1:8" ht="27" customHeight="1" x14ac:dyDescent="0.25">
      <c r="A24" s="66"/>
      <c r="B24" s="14" t="s">
        <v>70</v>
      </c>
      <c r="C24" s="30">
        <v>1500</v>
      </c>
      <c r="D24" s="31">
        <v>10</v>
      </c>
      <c r="E24" s="11">
        <f t="shared" si="0"/>
        <v>15000</v>
      </c>
      <c r="F24" s="32" t="s">
        <v>71</v>
      </c>
      <c r="G24" s="29"/>
      <c r="H24" s="82"/>
    </row>
    <row r="25" spans="1:8" ht="27" customHeight="1" x14ac:dyDescent="0.25">
      <c r="A25" s="66"/>
      <c r="B25" s="14" t="s">
        <v>41</v>
      </c>
      <c r="C25" s="30">
        <v>2000</v>
      </c>
      <c r="D25" s="31">
        <v>50</v>
      </c>
      <c r="E25" s="11">
        <f t="shared" si="0"/>
        <v>100000</v>
      </c>
      <c r="F25" s="32" t="s">
        <v>114</v>
      </c>
      <c r="G25" s="29"/>
      <c r="H25" s="82"/>
    </row>
    <row r="26" spans="1:8" ht="27" customHeight="1" x14ac:dyDescent="0.25">
      <c r="A26" s="66"/>
      <c r="B26" s="14" t="s">
        <v>42</v>
      </c>
      <c r="C26" s="30">
        <v>2000</v>
      </c>
      <c r="D26" s="31">
        <v>5</v>
      </c>
      <c r="E26" s="11">
        <f t="shared" si="0"/>
        <v>10000</v>
      </c>
      <c r="F26" s="32" t="s">
        <v>69</v>
      </c>
      <c r="G26" s="29"/>
      <c r="H26" s="82"/>
    </row>
    <row r="27" spans="1:8" ht="27" customHeight="1" x14ac:dyDescent="0.25">
      <c r="A27" s="66"/>
      <c r="B27" s="14" t="s">
        <v>43</v>
      </c>
      <c r="C27" s="30">
        <v>3000</v>
      </c>
      <c r="D27" s="31">
        <v>3</v>
      </c>
      <c r="E27" s="11">
        <f t="shared" si="0"/>
        <v>9000</v>
      </c>
      <c r="F27" s="32" t="s">
        <v>68</v>
      </c>
      <c r="G27" s="29"/>
      <c r="H27" s="82"/>
    </row>
    <row r="28" spans="1:8" ht="27" customHeight="1" x14ac:dyDescent="0.25">
      <c r="A28" s="66"/>
      <c r="B28" s="38" t="s">
        <v>88</v>
      </c>
      <c r="C28" s="31">
        <v>810</v>
      </c>
      <c r="D28" s="31">
        <v>16</v>
      </c>
      <c r="E28" s="11">
        <f t="shared" si="0"/>
        <v>12960</v>
      </c>
      <c r="F28" s="32" t="s">
        <v>115</v>
      </c>
      <c r="G28" s="29"/>
      <c r="H28" s="82"/>
    </row>
    <row r="29" spans="1:8" ht="27" customHeight="1" x14ac:dyDescent="0.25">
      <c r="A29" s="66"/>
      <c r="B29" s="38" t="s">
        <v>89</v>
      </c>
      <c r="C29" s="31">
        <v>870</v>
      </c>
      <c r="D29" s="31">
        <v>40</v>
      </c>
      <c r="E29" s="11">
        <f t="shared" si="0"/>
        <v>34800</v>
      </c>
      <c r="F29" s="32" t="s">
        <v>90</v>
      </c>
      <c r="G29" s="29"/>
      <c r="H29" s="82"/>
    </row>
    <row r="30" spans="1:8" ht="75.75" customHeight="1" x14ac:dyDescent="0.25">
      <c r="A30" s="66"/>
      <c r="B30" s="14" t="s">
        <v>44</v>
      </c>
      <c r="C30" s="31">
        <v>140</v>
      </c>
      <c r="D30" s="31">
        <v>1200</v>
      </c>
      <c r="E30" s="11">
        <f t="shared" si="0"/>
        <v>168000</v>
      </c>
      <c r="F30" s="32" t="s">
        <v>83</v>
      </c>
      <c r="G30" s="29"/>
      <c r="H30" s="82"/>
    </row>
    <row r="31" spans="1:8" ht="49.5" customHeight="1" x14ac:dyDescent="0.25">
      <c r="A31" s="66"/>
      <c r="B31" s="14" t="s">
        <v>44</v>
      </c>
      <c r="C31" s="30">
        <v>6000</v>
      </c>
      <c r="D31" s="31">
        <v>5</v>
      </c>
      <c r="E31" s="11">
        <f t="shared" si="0"/>
        <v>30000</v>
      </c>
      <c r="F31" s="32" t="s">
        <v>84</v>
      </c>
      <c r="G31" s="29"/>
      <c r="H31" s="82"/>
    </row>
    <row r="32" spans="1:8" ht="27" customHeight="1" x14ac:dyDescent="0.25">
      <c r="A32" s="66"/>
      <c r="B32" s="14" t="s">
        <v>45</v>
      </c>
      <c r="C32" s="31">
        <v>50</v>
      </c>
      <c r="D32" s="31">
        <v>600</v>
      </c>
      <c r="E32" s="11">
        <f t="shared" si="0"/>
        <v>30000</v>
      </c>
      <c r="F32" s="32" t="s">
        <v>78</v>
      </c>
      <c r="G32" s="29"/>
      <c r="H32" s="82"/>
    </row>
    <row r="33" spans="1:8" ht="27" customHeight="1" x14ac:dyDescent="0.25">
      <c r="A33" s="66"/>
      <c r="B33" s="14" t="s">
        <v>46</v>
      </c>
      <c r="C33" s="30">
        <v>1000</v>
      </c>
      <c r="D33" s="31">
        <v>5</v>
      </c>
      <c r="E33" s="11">
        <f t="shared" si="0"/>
        <v>5000</v>
      </c>
      <c r="F33" s="32" t="s">
        <v>79</v>
      </c>
      <c r="G33" s="29"/>
      <c r="H33" s="82"/>
    </row>
    <row r="34" spans="1:8" ht="36" customHeight="1" x14ac:dyDescent="0.25">
      <c r="A34" s="66"/>
      <c r="B34" s="38" t="s">
        <v>85</v>
      </c>
      <c r="C34" s="30">
        <v>2000</v>
      </c>
      <c r="D34" s="31">
        <v>10</v>
      </c>
      <c r="E34" s="11">
        <f t="shared" si="0"/>
        <v>20000</v>
      </c>
      <c r="F34" s="32" t="s">
        <v>80</v>
      </c>
      <c r="G34" s="29"/>
      <c r="H34" s="82"/>
    </row>
    <row r="35" spans="1:8" ht="36" customHeight="1" x14ac:dyDescent="0.25">
      <c r="A35" s="66"/>
      <c r="B35" s="38" t="s">
        <v>91</v>
      </c>
      <c r="C35" s="30">
        <v>5000</v>
      </c>
      <c r="D35" s="31">
        <v>2</v>
      </c>
      <c r="E35" s="11">
        <f t="shared" si="0"/>
        <v>10000</v>
      </c>
      <c r="F35" s="32" t="s">
        <v>92</v>
      </c>
      <c r="G35" s="29"/>
      <c r="H35" s="82"/>
    </row>
    <row r="36" spans="1:8" ht="27" customHeight="1" x14ac:dyDescent="0.25">
      <c r="A36" s="66"/>
      <c r="B36" s="39" t="s">
        <v>86</v>
      </c>
      <c r="C36" s="30">
        <v>2000</v>
      </c>
      <c r="D36" s="31">
        <v>10</v>
      </c>
      <c r="E36" s="11">
        <f t="shared" si="0"/>
        <v>20000</v>
      </c>
      <c r="F36" s="32" t="s">
        <v>87</v>
      </c>
      <c r="G36" s="29"/>
      <c r="H36" s="82"/>
    </row>
    <row r="37" spans="1:8" ht="27" customHeight="1" x14ac:dyDescent="0.25">
      <c r="A37" s="66"/>
      <c r="B37" s="14" t="s">
        <v>47</v>
      </c>
      <c r="C37" s="31">
        <v>15</v>
      </c>
      <c r="D37" s="30">
        <v>1000</v>
      </c>
      <c r="E37" s="11">
        <f t="shared" si="0"/>
        <v>15000</v>
      </c>
      <c r="F37" s="32" t="s">
        <v>81</v>
      </c>
      <c r="G37" s="29"/>
      <c r="H37" s="82"/>
    </row>
    <row r="38" spans="1:8" ht="27" customHeight="1" x14ac:dyDescent="0.25">
      <c r="A38" s="66"/>
      <c r="B38" s="14" t="s">
        <v>48</v>
      </c>
      <c r="C38" s="30">
        <v>2000</v>
      </c>
      <c r="D38" s="31">
        <v>10</v>
      </c>
      <c r="E38" s="11">
        <f t="shared" si="0"/>
        <v>20000</v>
      </c>
      <c r="F38" s="32" t="s">
        <v>82</v>
      </c>
      <c r="G38" s="29"/>
      <c r="H38" s="82"/>
    </row>
    <row r="39" spans="1:8" ht="33.75" customHeight="1" x14ac:dyDescent="0.25">
      <c r="A39" s="66"/>
      <c r="B39" s="14" t="s">
        <v>49</v>
      </c>
      <c r="C39" s="31">
        <v>115</v>
      </c>
      <c r="D39" s="31">
        <v>5</v>
      </c>
      <c r="E39" s="11">
        <f t="shared" si="0"/>
        <v>575</v>
      </c>
      <c r="F39" s="32" t="s">
        <v>72</v>
      </c>
      <c r="G39" s="29"/>
      <c r="H39" s="82"/>
    </row>
    <row r="40" spans="1:8" ht="33.75" customHeight="1" x14ac:dyDescent="0.25">
      <c r="A40" s="66"/>
      <c r="B40" s="14" t="s">
        <v>74</v>
      </c>
      <c r="C40" s="31">
        <v>829</v>
      </c>
      <c r="D40" s="31">
        <v>5</v>
      </c>
      <c r="E40" s="11">
        <f t="shared" si="0"/>
        <v>4145</v>
      </c>
      <c r="F40" s="32" t="s">
        <v>76</v>
      </c>
      <c r="G40" s="29"/>
      <c r="H40" s="82"/>
    </row>
    <row r="41" spans="1:8" ht="33.75" customHeight="1" x14ac:dyDescent="0.25">
      <c r="A41" s="66"/>
      <c r="B41" s="14" t="s">
        <v>75</v>
      </c>
      <c r="C41" s="31">
        <v>997</v>
      </c>
      <c r="D41" s="31">
        <v>5</v>
      </c>
      <c r="E41" s="11">
        <f t="shared" si="0"/>
        <v>4985</v>
      </c>
      <c r="F41" s="32" t="s">
        <v>77</v>
      </c>
      <c r="G41" s="29"/>
      <c r="H41" s="82"/>
    </row>
    <row r="42" spans="1:8" ht="33.75" customHeight="1" x14ac:dyDescent="0.25">
      <c r="A42" s="66"/>
      <c r="B42" s="14" t="s">
        <v>50</v>
      </c>
      <c r="C42" s="31">
        <v>666</v>
      </c>
      <c r="D42" s="31">
        <v>5</v>
      </c>
      <c r="E42" s="11">
        <f t="shared" si="0"/>
        <v>3330</v>
      </c>
      <c r="F42" s="32" t="s">
        <v>73</v>
      </c>
      <c r="G42" s="29"/>
      <c r="H42" s="82"/>
    </row>
    <row r="43" spans="1:8" ht="33.75" customHeight="1" x14ac:dyDescent="0.25">
      <c r="A43" s="66"/>
      <c r="B43" s="38" t="s">
        <v>97</v>
      </c>
      <c r="C43" s="30">
        <v>8000</v>
      </c>
      <c r="D43" s="31">
        <v>3</v>
      </c>
      <c r="E43" s="11">
        <f t="shared" si="0"/>
        <v>24000</v>
      </c>
      <c r="F43" s="32" t="s">
        <v>98</v>
      </c>
      <c r="G43" s="29"/>
      <c r="H43" s="82"/>
    </row>
    <row r="44" spans="1:8" ht="33.75" customHeight="1" x14ac:dyDescent="0.25">
      <c r="A44" s="66"/>
      <c r="B44" s="38" t="s">
        <v>99</v>
      </c>
      <c r="C44" s="31">
        <v>50</v>
      </c>
      <c r="D44" s="30">
        <v>1000</v>
      </c>
      <c r="E44" s="11">
        <f t="shared" si="0"/>
        <v>50000</v>
      </c>
      <c r="F44" s="32" t="s">
        <v>100</v>
      </c>
      <c r="G44" s="29"/>
      <c r="H44" s="82"/>
    </row>
    <row r="45" spans="1:8" ht="59.25" customHeight="1" x14ac:dyDescent="0.25">
      <c r="A45" s="66"/>
      <c r="B45" s="14" t="s">
        <v>1</v>
      </c>
      <c r="C45" s="11"/>
      <c r="D45" s="11"/>
      <c r="E45" s="30">
        <v>46557</v>
      </c>
      <c r="F45" s="32" t="s">
        <v>93</v>
      </c>
      <c r="G45" s="29"/>
      <c r="H45" s="82"/>
    </row>
    <row r="46" spans="1:8" ht="27.75" customHeight="1" x14ac:dyDescent="0.25">
      <c r="A46" s="66"/>
      <c r="B46" s="22" t="s">
        <v>56</v>
      </c>
      <c r="C46" s="11"/>
      <c r="D46" s="11"/>
      <c r="E46" s="11">
        <f>SUM(E21:E45)</f>
        <v>765352</v>
      </c>
      <c r="F46" s="14"/>
      <c r="G46" s="27"/>
      <c r="H46" s="82"/>
    </row>
    <row r="47" spans="1:8" ht="53.25" customHeight="1" x14ac:dyDescent="0.25">
      <c r="A47" s="26" t="s">
        <v>37</v>
      </c>
      <c r="B47" s="22" t="s">
        <v>37</v>
      </c>
      <c r="C47" s="11"/>
      <c r="D47" s="11"/>
      <c r="E47" s="36">
        <v>76535</v>
      </c>
      <c r="F47" s="14"/>
      <c r="G47" s="27"/>
      <c r="H47" s="82"/>
    </row>
    <row r="48" spans="1:8" ht="25.5" customHeight="1" x14ac:dyDescent="0.25">
      <c r="A48" s="60" t="s">
        <v>24</v>
      </c>
      <c r="B48" s="38" t="s">
        <v>94</v>
      </c>
      <c r="C48" s="30">
        <v>30000</v>
      </c>
      <c r="D48" s="31">
        <v>1</v>
      </c>
      <c r="E48" s="11">
        <f t="shared" si="0"/>
        <v>30000</v>
      </c>
      <c r="F48" s="34" t="s">
        <v>95</v>
      </c>
      <c r="G48" s="27"/>
      <c r="H48" s="82"/>
    </row>
    <row r="49" spans="1:8" ht="25.5" customHeight="1" x14ac:dyDescent="0.25">
      <c r="A49" s="61"/>
      <c r="B49" s="38" t="s">
        <v>96</v>
      </c>
      <c r="C49" s="30">
        <v>40000</v>
      </c>
      <c r="D49" s="37">
        <v>1</v>
      </c>
      <c r="E49" s="11">
        <f t="shared" si="0"/>
        <v>40000</v>
      </c>
      <c r="F49" s="34"/>
      <c r="G49" s="27"/>
      <c r="H49" s="82"/>
    </row>
    <row r="50" spans="1:8" ht="29.25" customHeight="1" x14ac:dyDescent="0.25">
      <c r="A50" s="62"/>
      <c r="B50" s="6" t="s">
        <v>57</v>
      </c>
      <c r="C50" s="11"/>
      <c r="D50" s="11"/>
      <c r="E50" s="11">
        <f>SUM(E48:E49)</f>
        <v>70000</v>
      </c>
      <c r="F50" s="14"/>
      <c r="G50" s="10"/>
      <c r="H50" s="83"/>
    </row>
    <row r="51" spans="1:8" ht="36" customHeight="1" x14ac:dyDescent="0.25">
      <c r="A51" s="67" t="s">
        <v>58</v>
      </c>
      <c r="B51" s="67"/>
      <c r="C51" s="10"/>
      <c r="D51" s="10"/>
      <c r="E51" s="10">
        <f>E20+E46+E47+E50</f>
        <v>1302254.5</v>
      </c>
      <c r="F51" s="14"/>
      <c r="G51" s="17"/>
      <c r="H51" s="13" t="s">
        <v>25</v>
      </c>
    </row>
    <row r="52" spans="1:8" ht="60" customHeight="1" x14ac:dyDescent="0.25">
      <c r="A52" s="68" t="s">
        <v>26</v>
      </c>
      <c r="B52" s="65"/>
      <c r="C52" s="65" t="s">
        <v>18</v>
      </c>
      <c r="D52" s="65"/>
      <c r="E52" s="65" t="s">
        <v>139</v>
      </c>
      <c r="F52" s="71"/>
      <c r="G52" s="87" t="s">
        <v>19</v>
      </c>
      <c r="H52" s="87"/>
    </row>
    <row r="53" spans="1:8" ht="60" customHeight="1" x14ac:dyDescent="0.25">
      <c r="A53" s="68"/>
      <c r="B53" s="65"/>
      <c r="C53" s="65"/>
      <c r="D53" s="65"/>
      <c r="E53" s="65"/>
      <c r="F53" s="71"/>
      <c r="G53" s="88" t="s">
        <v>20</v>
      </c>
      <c r="H53" s="88"/>
    </row>
    <row r="54" spans="1:8" ht="17.25" customHeight="1" x14ac:dyDescent="0.25">
      <c r="A54" s="58" t="s">
        <v>8</v>
      </c>
      <c r="B54" s="58"/>
      <c r="C54" s="58"/>
      <c r="D54" s="58"/>
      <c r="E54" s="58"/>
      <c r="F54" s="58"/>
      <c r="G54" s="75" t="s">
        <v>61</v>
      </c>
      <c r="H54" s="76"/>
    </row>
    <row r="55" spans="1:8" x14ac:dyDescent="0.25">
      <c r="A55" s="73" t="s">
        <v>9</v>
      </c>
      <c r="B55" s="73"/>
      <c r="C55" s="73"/>
      <c r="D55" s="73"/>
      <c r="E55" s="73"/>
      <c r="F55" s="73"/>
      <c r="G55" s="77"/>
      <c r="H55" s="78"/>
    </row>
    <row r="56" spans="1:8" x14ac:dyDescent="0.25">
      <c r="A56" s="73" t="s">
        <v>10</v>
      </c>
      <c r="B56" s="73"/>
      <c r="C56" s="73"/>
      <c r="D56" s="73"/>
      <c r="E56" s="73"/>
      <c r="F56" s="73"/>
      <c r="G56" s="77"/>
      <c r="H56" s="78"/>
    </row>
    <row r="57" spans="1:8" x14ac:dyDescent="0.25">
      <c r="A57" s="73" t="s">
        <v>27</v>
      </c>
      <c r="B57" s="73"/>
      <c r="C57" s="73"/>
      <c r="D57" s="73"/>
      <c r="E57" s="73"/>
      <c r="F57" s="73"/>
      <c r="G57" s="77"/>
      <c r="H57" s="78"/>
    </row>
    <row r="58" spans="1:8" ht="16.5" customHeight="1" x14ac:dyDescent="0.25">
      <c r="A58" s="73" t="s">
        <v>28</v>
      </c>
      <c r="B58" s="73"/>
      <c r="C58" s="73"/>
      <c r="D58" s="73"/>
      <c r="E58" s="73"/>
      <c r="F58" s="73"/>
      <c r="G58" s="77"/>
      <c r="H58" s="78"/>
    </row>
    <row r="59" spans="1:8" x14ac:dyDescent="0.25">
      <c r="A59" s="74" t="s">
        <v>29</v>
      </c>
      <c r="B59" s="74"/>
      <c r="C59" s="74"/>
      <c r="D59" s="74"/>
      <c r="E59" s="74"/>
      <c r="F59" s="74"/>
      <c r="G59" s="77"/>
      <c r="H59" s="78"/>
    </row>
    <row r="60" spans="1:8" x14ac:dyDescent="0.25">
      <c r="A60" s="74" t="s">
        <v>30</v>
      </c>
      <c r="B60" s="74"/>
      <c r="C60" s="74"/>
      <c r="D60" s="74"/>
      <c r="E60" s="74"/>
      <c r="F60" s="74"/>
      <c r="G60" s="77"/>
      <c r="H60" s="78"/>
    </row>
    <row r="61" spans="1:8" x14ac:dyDescent="0.25">
      <c r="A61" s="73" t="s">
        <v>31</v>
      </c>
      <c r="B61" s="73"/>
      <c r="C61" s="73"/>
      <c r="D61" s="73"/>
      <c r="E61" s="73"/>
      <c r="F61" s="73"/>
      <c r="G61" s="77"/>
      <c r="H61" s="78"/>
    </row>
    <row r="62" spans="1:8" x14ac:dyDescent="0.25">
      <c r="A62" s="73" t="s">
        <v>32</v>
      </c>
      <c r="B62" s="73"/>
      <c r="C62" s="73"/>
      <c r="D62" s="73"/>
      <c r="E62" s="73"/>
      <c r="F62" s="73"/>
      <c r="G62" s="77"/>
      <c r="H62" s="78"/>
    </row>
    <row r="63" spans="1:8" x14ac:dyDescent="0.25">
      <c r="A63" s="59" t="s">
        <v>33</v>
      </c>
      <c r="B63" s="59"/>
      <c r="C63" s="59"/>
      <c r="D63" s="59"/>
      <c r="E63" s="59"/>
      <c r="F63" s="59"/>
      <c r="G63" s="79"/>
      <c r="H63" s="80"/>
    </row>
    <row r="64" spans="1:8" x14ac:dyDescent="0.25">
      <c r="A64" s="72" t="s">
        <v>51</v>
      </c>
      <c r="B64" s="72"/>
      <c r="C64" s="72"/>
      <c r="D64" s="72"/>
      <c r="E64" s="72"/>
      <c r="F64" s="72"/>
    </row>
  </sheetData>
  <mergeCells count="35">
    <mergeCell ref="G54:H63"/>
    <mergeCell ref="H21:H50"/>
    <mergeCell ref="H13:H20"/>
    <mergeCell ref="G52:H52"/>
    <mergeCell ref="G53:H53"/>
    <mergeCell ref="A64:F64"/>
    <mergeCell ref="A55:F55"/>
    <mergeCell ref="A56:F56"/>
    <mergeCell ref="A54:F54"/>
    <mergeCell ref="A57:F57"/>
    <mergeCell ref="A58:F58"/>
    <mergeCell ref="A61:F61"/>
    <mergeCell ref="A62:F62"/>
    <mergeCell ref="A63:F63"/>
    <mergeCell ref="A60:F60"/>
    <mergeCell ref="A59:F59"/>
    <mergeCell ref="A48:A50"/>
    <mergeCell ref="A9:B9"/>
    <mergeCell ref="C52:D53"/>
    <mergeCell ref="A21:A46"/>
    <mergeCell ref="A51:B51"/>
    <mergeCell ref="A13:A20"/>
    <mergeCell ref="A10:B12"/>
    <mergeCell ref="A52:B53"/>
    <mergeCell ref="C10:F11"/>
    <mergeCell ref="C9:D9"/>
    <mergeCell ref="E52:F53"/>
    <mergeCell ref="C2:F2"/>
    <mergeCell ref="C3:F3"/>
    <mergeCell ref="A5:H5"/>
    <mergeCell ref="G10:H10"/>
    <mergeCell ref="G11:H11"/>
    <mergeCell ref="A6:H6"/>
    <mergeCell ref="A7:H7"/>
    <mergeCell ref="A8:H8"/>
  </mergeCells>
  <phoneticPr fontId="1" type="noConversion"/>
  <pageMargins left="0.51181102362204722" right="0.51181102362204722" top="0.47244094488188981" bottom="0.43307086614173229" header="0.31496062992125984" footer="0.31496062992125984"/>
  <pageSetup paperSize="9" orientation="portrait" r:id="rId1"/>
  <headerFooter>
    <oddFooter>&amp;C&amp;"標楷體,標準"第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B19" sqref="B19"/>
    </sheetView>
  </sheetViews>
  <sheetFormatPr defaultRowHeight="16.5" x14ac:dyDescent="0.25"/>
  <cols>
    <col min="1" max="1" width="5.625" style="3" customWidth="1"/>
    <col min="2" max="2" width="14.875" style="4" customWidth="1"/>
    <col min="3" max="3" width="9.5" style="3" customWidth="1"/>
    <col min="4" max="4" width="7.375" style="3" customWidth="1"/>
    <col min="5" max="5" width="11.625" style="3" bestFit="1" customWidth="1"/>
    <col min="6" max="6" width="29" style="18" customWidth="1"/>
    <col min="7" max="7" width="15" style="3" customWidth="1"/>
    <col min="8" max="8" width="14" style="3" customWidth="1"/>
    <col min="9" max="16384" width="9" style="3"/>
  </cols>
  <sheetData>
    <row r="1" spans="1:8" x14ac:dyDescent="0.25">
      <c r="A1" s="1" t="s">
        <v>3</v>
      </c>
      <c r="B1" s="2"/>
    </row>
    <row r="2" spans="1:8" ht="21" x14ac:dyDescent="0.25">
      <c r="C2" s="54" t="s">
        <v>12</v>
      </c>
      <c r="D2" s="54"/>
      <c r="E2" s="54"/>
      <c r="F2" s="54"/>
      <c r="G2" s="7" t="s">
        <v>2</v>
      </c>
    </row>
    <row r="3" spans="1:8" ht="21" x14ac:dyDescent="0.25">
      <c r="C3" s="54" t="s">
        <v>11</v>
      </c>
      <c r="D3" s="54"/>
      <c r="E3" s="54"/>
      <c r="F3" s="54"/>
      <c r="G3" s="5" t="s">
        <v>13</v>
      </c>
    </row>
    <row r="4" spans="1:8" ht="21" x14ac:dyDescent="0.25">
      <c r="G4" s="5"/>
    </row>
    <row r="5" spans="1:8" x14ac:dyDescent="0.25">
      <c r="A5" s="55" t="s">
        <v>140</v>
      </c>
      <c r="B5" s="55"/>
      <c r="C5" s="55"/>
      <c r="D5" s="55"/>
      <c r="E5" s="55"/>
      <c r="F5" s="55"/>
      <c r="G5" s="55"/>
      <c r="H5" s="55"/>
    </row>
    <row r="6" spans="1:8" x14ac:dyDescent="0.25">
      <c r="A6" s="55" t="s">
        <v>21</v>
      </c>
      <c r="B6" s="55"/>
      <c r="C6" s="55"/>
      <c r="D6" s="55"/>
      <c r="E6" s="55"/>
      <c r="F6" s="55"/>
      <c r="G6" s="55"/>
      <c r="H6" s="55"/>
    </row>
    <row r="7" spans="1:8" x14ac:dyDescent="0.25">
      <c r="A7" s="58" t="s">
        <v>143</v>
      </c>
      <c r="B7" s="58"/>
      <c r="C7" s="58"/>
      <c r="D7" s="58"/>
      <c r="E7" s="58"/>
      <c r="F7" s="58"/>
      <c r="G7" s="58"/>
      <c r="H7" s="58"/>
    </row>
    <row r="8" spans="1:8" x14ac:dyDescent="0.25">
      <c r="A8" s="59" t="s">
        <v>35</v>
      </c>
      <c r="B8" s="59"/>
      <c r="C8" s="59"/>
      <c r="D8" s="59"/>
      <c r="E8" s="59"/>
      <c r="F8" s="59"/>
      <c r="G8" s="59"/>
      <c r="H8" s="59"/>
    </row>
    <row r="9" spans="1:8" x14ac:dyDescent="0.25">
      <c r="A9" s="63" t="s">
        <v>52</v>
      </c>
      <c r="B9" s="64"/>
      <c r="C9" s="69">
        <f>E53</f>
        <v>2554732</v>
      </c>
      <c r="D9" s="70"/>
      <c r="E9" s="15" t="s">
        <v>53</v>
      </c>
      <c r="F9" s="19"/>
      <c r="G9" s="15"/>
      <c r="H9" s="16"/>
    </row>
    <row r="10" spans="1:8" x14ac:dyDescent="0.25">
      <c r="A10" s="67" t="s">
        <v>54</v>
      </c>
      <c r="B10" s="67"/>
      <c r="C10" s="67" t="s">
        <v>36</v>
      </c>
      <c r="D10" s="67"/>
      <c r="E10" s="67"/>
      <c r="F10" s="67"/>
      <c r="G10" s="56" t="s">
        <v>4</v>
      </c>
      <c r="H10" s="56"/>
    </row>
    <row r="11" spans="1:8" ht="18" customHeight="1" x14ac:dyDescent="0.25">
      <c r="A11" s="67"/>
      <c r="B11" s="67"/>
      <c r="C11" s="67"/>
      <c r="D11" s="67"/>
      <c r="E11" s="67"/>
      <c r="F11" s="67"/>
      <c r="G11" s="57" t="s">
        <v>22</v>
      </c>
      <c r="H11" s="57"/>
    </row>
    <row r="12" spans="1:8" ht="19.5" customHeight="1" x14ac:dyDescent="0.25">
      <c r="A12" s="67"/>
      <c r="B12" s="67"/>
      <c r="C12" s="20" t="s">
        <v>17</v>
      </c>
      <c r="D12" s="20" t="s">
        <v>0</v>
      </c>
      <c r="E12" s="20" t="s">
        <v>16</v>
      </c>
      <c r="F12" s="20" t="s">
        <v>59</v>
      </c>
      <c r="G12" s="22" t="s">
        <v>34</v>
      </c>
      <c r="H12" s="22" t="s">
        <v>59</v>
      </c>
    </row>
    <row r="13" spans="1:8" ht="19.5" customHeight="1" x14ac:dyDescent="0.25">
      <c r="A13" s="66" t="s">
        <v>14</v>
      </c>
      <c r="B13" s="25" t="s">
        <v>5</v>
      </c>
      <c r="C13" s="30">
        <v>6000</v>
      </c>
      <c r="D13" s="31">
        <v>12</v>
      </c>
      <c r="E13" s="27">
        <f t="shared" ref="E13:E44" si="0">C13*D13</f>
        <v>72000</v>
      </c>
      <c r="F13" s="32" t="s">
        <v>123</v>
      </c>
      <c r="G13" s="27"/>
      <c r="H13" s="84"/>
    </row>
    <row r="14" spans="1:8" ht="30.75" customHeight="1" x14ac:dyDescent="0.25">
      <c r="A14" s="66"/>
      <c r="B14" s="23" t="s">
        <v>6</v>
      </c>
      <c r="C14" s="30">
        <v>6000</v>
      </c>
      <c r="D14" s="31">
        <v>48</v>
      </c>
      <c r="E14" s="27">
        <f t="shared" si="0"/>
        <v>288000</v>
      </c>
      <c r="F14" s="32" t="s">
        <v>124</v>
      </c>
      <c r="G14" s="27"/>
      <c r="H14" s="85"/>
    </row>
    <row r="15" spans="1:8" ht="30" customHeight="1" x14ac:dyDescent="0.25">
      <c r="A15" s="66"/>
      <c r="B15" s="23" t="s">
        <v>7</v>
      </c>
      <c r="C15" s="30">
        <v>36620</v>
      </c>
      <c r="D15" s="31">
        <v>12</v>
      </c>
      <c r="E15" s="27">
        <f t="shared" si="0"/>
        <v>439440</v>
      </c>
      <c r="F15" s="32" t="s">
        <v>123</v>
      </c>
      <c r="G15" s="27"/>
      <c r="H15" s="85"/>
    </row>
    <row r="16" spans="1:8" ht="33" x14ac:dyDescent="0.25">
      <c r="A16" s="66"/>
      <c r="B16" s="23" t="s">
        <v>62</v>
      </c>
      <c r="C16" s="30">
        <v>54930</v>
      </c>
      <c r="D16" s="31">
        <v>1</v>
      </c>
      <c r="E16" s="27">
        <f t="shared" si="0"/>
        <v>54930</v>
      </c>
      <c r="F16" s="41" t="s">
        <v>125</v>
      </c>
      <c r="G16" s="27"/>
      <c r="H16" s="85"/>
    </row>
    <row r="17" spans="1:8" x14ac:dyDescent="0.25">
      <c r="A17" s="66"/>
      <c r="B17" s="23" t="s">
        <v>65</v>
      </c>
      <c r="C17" s="30">
        <v>2853</v>
      </c>
      <c r="D17" s="31">
        <v>12</v>
      </c>
      <c r="E17" s="27">
        <f t="shared" si="0"/>
        <v>34236</v>
      </c>
      <c r="F17" s="32" t="s">
        <v>123</v>
      </c>
      <c r="G17" s="28"/>
      <c r="H17" s="85"/>
    </row>
    <row r="18" spans="1:8" x14ac:dyDescent="0.25">
      <c r="A18" s="66"/>
      <c r="B18" s="23" t="s">
        <v>64</v>
      </c>
      <c r="C18" s="30">
        <v>1731</v>
      </c>
      <c r="D18" s="31">
        <v>12</v>
      </c>
      <c r="E18" s="27">
        <f t="shared" si="0"/>
        <v>20772</v>
      </c>
      <c r="F18" s="32" t="s">
        <v>123</v>
      </c>
      <c r="G18" s="28"/>
      <c r="H18" s="85"/>
    </row>
    <row r="19" spans="1:8" ht="33" x14ac:dyDescent="0.25">
      <c r="A19" s="66"/>
      <c r="B19" s="23" t="s">
        <v>23</v>
      </c>
      <c r="C19" s="30">
        <v>2292</v>
      </c>
      <c r="D19" s="31">
        <v>12</v>
      </c>
      <c r="E19" s="27">
        <f t="shared" si="0"/>
        <v>27504</v>
      </c>
      <c r="F19" s="34" t="s">
        <v>126</v>
      </c>
      <c r="G19" s="28"/>
      <c r="H19" s="85"/>
    </row>
    <row r="20" spans="1:8" ht="19.5" customHeight="1" x14ac:dyDescent="0.25">
      <c r="A20" s="66"/>
      <c r="B20" s="43" t="s">
        <v>55</v>
      </c>
      <c r="C20" s="44"/>
      <c r="D20" s="44"/>
      <c r="E20" s="45">
        <f>SUM(E13:E19)</f>
        <v>936882</v>
      </c>
      <c r="F20" s="40"/>
      <c r="G20" s="28"/>
      <c r="H20" s="86"/>
    </row>
    <row r="21" spans="1:8" ht="24" customHeight="1" x14ac:dyDescent="0.25">
      <c r="A21" s="66" t="s">
        <v>15</v>
      </c>
      <c r="B21" s="14" t="s">
        <v>38</v>
      </c>
      <c r="C21" s="30">
        <v>2000</v>
      </c>
      <c r="D21" s="31">
        <v>80</v>
      </c>
      <c r="E21" s="11">
        <f t="shared" si="0"/>
        <v>160000</v>
      </c>
      <c r="F21" s="42" t="s">
        <v>110</v>
      </c>
      <c r="G21" s="29"/>
      <c r="H21" s="81"/>
    </row>
    <row r="22" spans="1:8" ht="32.25" customHeight="1" x14ac:dyDescent="0.25">
      <c r="A22" s="66"/>
      <c r="B22" s="14" t="s">
        <v>39</v>
      </c>
      <c r="C22" s="30">
        <v>1000</v>
      </c>
      <c r="D22" s="47">
        <v>60</v>
      </c>
      <c r="E22" s="11">
        <f t="shared" si="0"/>
        <v>60000</v>
      </c>
      <c r="F22" s="42" t="s">
        <v>66</v>
      </c>
      <c r="G22" s="29"/>
      <c r="H22" s="82"/>
    </row>
    <row r="23" spans="1:8" ht="24" customHeight="1" x14ac:dyDescent="0.25">
      <c r="A23" s="66"/>
      <c r="B23" s="14" t="s">
        <v>40</v>
      </c>
      <c r="C23" s="30">
        <v>1600</v>
      </c>
      <c r="D23" s="31">
        <v>80</v>
      </c>
      <c r="E23" s="11">
        <f t="shared" si="0"/>
        <v>128000</v>
      </c>
      <c r="F23" s="42" t="s">
        <v>67</v>
      </c>
      <c r="G23" s="29"/>
      <c r="H23" s="82"/>
    </row>
    <row r="24" spans="1:8" ht="27" customHeight="1" x14ac:dyDescent="0.25">
      <c r="A24" s="66"/>
      <c r="B24" s="14" t="s">
        <v>70</v>
      </c>
      <c r="C24" s="30">
        <v>2000</v>
      </c>
      <c r="D24" s="31">
        <v>10</v>
      </c>
      <c r="E24" s="11">
        <f t="shared" si="0"/>
        <v>20000</v>
      </c>
      <c r="F24" s="42" t="s">
        <v>71</v>
      </c>
      <c r="G24" s="29"/>
      <c r="H24" s="82"/>
    </row>
    <row r="25" spans="1:8" ht="27" customHeight="1" x14ac:dyDescent="0.25">
      <c r="A25" s="66"/>
      <c r="B25" s="14" t="s">
        <v>41</v>
      </c>
      <c r="C25" s="30">
        <v>2000</v>
      </c>
      <c r="D25" s="31">
        <v>120</v>
      </c>
      <c r="E25" s="11">
        <f t="shared" si="0"/>
        <v>240000</v>
      </c>
      <c r="F25" s="42" t="s">
        <v>109</v>
      </c>
      <c r="G25" s="29"/>
      <c r="H25" s="82"/>
    </row>
    <row r="26" spans="1:8" ht="27" customHeight="1" x14ac:dyDescent="0.25">
      <c r="A26" s="66"/>
      <c r="B26" s="14" t="s">
        <v>42</v>
      </c>
      <c r="C26" s="30">
        <v>3000</v>
      </c>
      <c r="D26" s="31">
        <v>8</v>
      </c>
      <c r="E26" s="11">
        <f t="shared" si="0"/>
        <v>24000</v>
      </c>
      <c r="F26" s="42" t="s">
        <v>69</v>
      </c>
      <c r="G26" s="29"/>
      <c r="H26" s="82"/>
    </row>
    <row r="27" spans="1:8" ht="27" customHeight="1" x14ac:dyDescent="0.25">
      <c r="A27" s="66"/>
      <c r="B27" s="14" t="s">
        <v>43</v>
      </c>
      <c r="C27" s="30">
        <v>6000</v>
      </c>
      <c r="D27" s="31">
        <v>5</v>
      </c>
      <c r="E27" s="11">
        <f t="shared" si="0"/>
        <v>30000</v>
      </c>
      <c r="F27" s="42" t="s">
        <v>68</v>
      </c>
      <c r="G27" s="29"/>
      <c r="H27" s="82"/>
    </row>
    <row r="28" spans="1:8" ht="27" customHeight="1" x14ac:dyDescent="0.25">
      <c r="A28" s="66"/>
      <c r="B28" s="38" t="s">
        <v>88</v>
      </c>
      <c r="C28" s="31">
        <v>810</v>
      </c>
      <c r="D28" s="31">
        <v>16</v>
      </c>
      <c r="E28" s="11">
        <f t="shared" si="0"/>
        <v>12960</v>
      </c>
      <c r="F28" s="42" t="s">
        <v>108</v>
      </c>
      <c r="G28" s="29"/>
      <c r="H28" s="82"/>
    </row>
    <row r="29" spans="1:8" ht="27" customHeight="1" x14ac:dyDescent="0.25">
      <c r="A29" s="66"/>
      <c r="B29" s="38" t="s">
        <v>89</v>
      </c>
      <c r="C29" s="31">
        <v>870</v>
      </c>
      <c r="D29" s="31">
        <v>40</v>
      </c>
      <c r="E29" s="11">
        <f t="shared" si="0"/>
        <v>34800</v>
      </c>
      <c r="F29" s="48" t="s">
        <v>90</v>
      </c>
      <c r="G29" s="29"/>
      <c r="H29" s="82"/>
    </row>
    <row r="30" spans="1:8" ht="75.75" customHeight="1" x14ac:dyDescent="0.25">
      <c r="A30" s="66"/>
      <c r="B30" s="14" t="s">
        <v>44</v>
      </c>
      <c r="C30" s="31">
        <v>140</v>
      </c>
      <c r="D30" s="31">
        <v>1620</v>
      </c>
      <c r="E30" s="50">
        <f t="shared" si="0"/>
        <v>226800</v>
      </c>
      <c r="F30" s="32" t="s">
        <v>111</v>
      </c>
      <c r="G30" s="29"/>
      <c r="H30" s="82"/>
    </row>
    <row r="31" spans="1:8" ht="49.5" customHeight="1" x14ac:dyDescent="0.25">
      <c r="A31" s="66"/>
      <c r="B31" s="14" t="s">
        <v>44</v>
      </c>
      <c r="C31" s="30">
        <v>6000</v>
      </c>
      <c r="D31" s="31">
        <v>9</v>
      </c>
      <c r="E31" s="50">
        <f t="shared" si="0"/>
        <v>54000</v>
      </c>
      <c r="F31" s="32" t="s">
        <v>112</v>
      </c>
      <c r="G31" s="29"/>
      <c r="H31" s="82"/>
    </row>
    <row r="32" spans="1:8" ht="27" customHeight="1" x14ac:dyDescent="0.25">
      <c r="A32" s="66"/>
      <c r="B32" s="14" t="s">
        <v>45</v>
      </c>
      <c r="C32" s="31">
        <v>50</v>
      </c>
      <c r="D32" s="30">
        <v>1500</v>
      </c>
      <c r="E32" s="11">
        <f t="shared" si="0"/>
        <v>75000</v>
      </c>
      <c r="F32" s="49" t="s">
        <v>78</v>
      </c>
      <c r="G32" s="29"/>
      <c r="H32" s="82"/>
    </row>
    <row r="33" spans="1:8" ht="27" customHeight="1" x14ac:dyDescent="0.25">
      <c r="A33" s="66"/>
      <c r="B33" s="14" t="s">
        <v>46</v>
      </c>
      <c r="C33" s="30">
        <v>1000</v>
      </c>
      <c r="D33" s="31">
        <v>10</v>
      </c>
      <c r="E33" s="11">
        <f t="shared" si="0"/>
        <v>10000</v>
      </c>
      <c r="F33" s="42" t="s">
        <v>79</v>
      </c>
      <c r="G33" s="29"/>
      <c r="H33" s="82"/>
    </row>
    <row r="34" spans="1:8" ht="36" customHeight="1" x14ac:dyDescent="0.25">
      <c r="A34" s="66"/>
      <c r="B34" s="38" t="s">
        <v>85</v>
      </c>
      <c r="C34" s="30">
        <v>2000</v>
      </c>
      <c r="D34" s="31">
        <v>15</v>
      </c>
      <c r="E34" s="11">
        <f t="shared" si="0"/>
        <v>30000</v>
      </c>
      <c r="F34" s="42" t="s">
        <v>80</v>
      </c>
      <c r="G34" s="29"/>
      <c r="H34" s="82"/>
    </row>
    <row r="35" spans="1:8" ht="36" customHeight="1" x14ac:dyDescent="0.25">
      <c r="A35" s="66"/>
      <c r="B35" s="38" t="s">
        <v>91</v>
      </c>
      <c r="C35" s="30">
        <v>4000</v>
      </c>
      <c r="D35" s="31">
        <v>5</v>
      </c>
      <c r="E35" s="11">
        <f t="shared" si="0"/>
        <v>20000</v>
      </c>
      <c r="F35" s="42" t="s">
        <v>92</v>
      </c>
      <c r="G35" s="29"/>
      <c r="H35" s="82"/>
    </row>
    <row r="36" spans="1:8" ht="27" customHeight="1" x14ac:dyDescent="0.25">
      <c r="A36" s="66"/>
      <c r="B36" s="39" t="s">
        <v>86</v>
      </c>
      <c r="C36" s="30">
        <v>2000</v>
      </c>
      <c r="D36" s="31">
        <v>10</v>
      </c>
      <c r="E36" s="11">
        <f t="shared" si="0"/>
        <v>20000</v>
      </c>
      <c r="F36" s="42" t="s">
        <v>87</v>
      </c>
      <c r="G36" s="29"/>
      <c r="H36" s="82"/>
    </row>
    <row r="37" spans="1:8" ht="27" customHeight="1" x14ac:dyDescent="0.25">
      <c r="A37" s="66"/>
      <c r="B37" s="14" t="s">
        <v>47</v>
      </c>
      <c r="C37" s="31">
        <v>20</v>
      </c>
      <c r="D37" s="30">
        <v>1000</v>
      </c>
      <c r="E37" s="11">
        <f t="shared" si="0"/>
        <v>20000</v>
      </c>
      <c r="F37" s="42" t="s">
        <v>81</v>
      </c>
      <c r="G37" s="29"/>
      <c r="H37" s="82"/>
    </row>
    <row r="38" spans="1:8" ht="27" customHeight="1" x14ac:dyDescent="0.25">
      <c r="A38" s="66"/>
      <c r="B38" s="14" t="s">
        <v>48</v>
      </c>
      <c r="C38" s="30">
        <v>2000</v>
      </c>
      <c r="D38" s="31">
        <v>10</v>
      </c>
      <c r="E38" s="11">
        <f t="shared" si="0"/>
        <v>20000</v>
      </c>
      <c r="F38" s="48" t="s">
        <v>82</v>
      </c>
      <c r="G38" s="29"/>
      <c r="H38" s="82"/>
    </row>
    <row r="39" spans="1:8" ht="33.75" customHeight="1" x14ac:dyDescent="0.25">
      <c r="A39" s="66"/>
      <c r="B39" s="14" t="s">
        <v>49</v>
      </c>
      <c r="C39" s="31">
        <v>115</v>
      </c>
      <c r="D39" s="31">
        <v>9</v>
      </c>
      <c r="E39" s="11">
        <f t="shared" si="0"/>
        <v>1035</v>
      </c>
      <c r="F39" s="32" t="s">
        <v>104</v>
      </c>
      <c r="G39" s="29"/>
      <c r="H39" s="82"/>
    </row>
    <row r="40" spans="1:8" ht="33.75" customHeight="1" x14ac:dyDescent="0.25">
      <c r="A40" s="66"/>
      <c r="B40" s="14" t="s">
        <v>74</v>
      </c>
      <c r="C40" s="31">
        <v>829</v>
      </c>
      <c r="D40" s="31">
        <v>9</v>
      </c>
      <c r="E40" s="11">
        <f t="shared" si="0"/>
        <v>7461</v>
      </c>
      <c r="F40" s="32" t="s">
        <v>105</v>
      </c>
      <c r="G40" s="29"/>
      <c r="H40" s="82"/>
    </row>
    <row r="41" spans="1:8" ht="33.75" customHeight="1" x14ac:dyDescent="0.25">
      <c r="A41" s="66"/>
      <c r="B41" s="14" t="s">
        <v>75</v>
      </c>
      <c r="C41" s="31">
        <v>997</v>
      </c>
      <c r="D41" s="31">
        <v>9</v>
      </c>
      <c r="E41" s="11">
        <f t="shared" si="0"/>
        <v>8973</v>
      </c>
      <c r="F41" s="32" t="s">
        <v>106</v>
      </c>
      <c r="G41" s="29"/>
      <c r="H41" s="82"/>
    </row>
    <row r="42" spans="1:8" ht="33.75" customHeight="1" x14ac:dyDescent="0.25">
      <c r="A42" s="66"/>
      <c r="B42" s="14" t="s">
        <v>50</v>
      </c>
      <c r="C42" s="31">
        <v>666</v>
      </c>
      <c r="D42" s="31">
        <v>9</v>
      </c>
      <c r="E42" s="11">
        <f t="shared" si="0"/>
        <v>5994</v>
      </c>
      <c r="F42" s="32" t="s">
        <v>107</v>
      </c>
      <c r="G42" s="29"/>
      <c r="H42" s="82"/>
    </row>
    <row r="43" spans="1:8" ht="33.75" customHeight="1" x14ac:dyDescent="0.25">
      <c r="A43" s="66"/>
      <c r="B43" s="38" t="s">
        <v>97</v>
      </c>
      <c r="C43" s="30">
        <v>5000</v>
      </c>
      <c r="D43" s="31">
        <v>10</v>
      </c>
      <c r="E43" s="11">
        <f t="shared" si="0"/>
        <v>50000</v>
      </c>
      <c r="F43" s="49" t="s">
        <v>98</v>
      </c>
      <c r="G43" s="29"/>
      <c r="H43" s="82"/>
    </row>
    <row r="44" spans="1:8" ht="33.75" customHeight="1" x14ac:dyDescent="0.25">
      <c r="A44" s="66"/>
      <c r="B44" s="38" t="s">
        <v>99</v>
      </c>
      <c r="C44" s="31">
        <v>50</v>
      </c>
      <c r="D44" s="30">
        <v>1000</v>
      </c>
      <c r="E44" s="11">
        <f t="shared" si="0"/>
        <v>50000</v>
      </c>
      <c r="F44" s="42" t="s">
        <v>100</v>
      </c>
      <c r="G44" s="29"/>
      <c r="H44" s="82"/>
    </row>
    <row r="45" spans="1:8" ht="59.25" customHeight="1" x14ac:dyDescent="0.25">
      <c r="A45" s="66"/>
      <c r="B45" s="14" t="s">
        <v>1</v>
      </c>
      <c r="C45" s="31"/>
      <c r="D45" s="31"/>
      <c r="E45" s="30">
        <v>66295</v>
      </c>
      <c r="F45" s="42" t="s">
        <v>93</v>
      </c>
      <c r="G45" s="29"/>
      <c r="H45" s="82"/>
    </row>
    <row r="46" spans="1:8" ht="27.75" customHeight="1" x14ac:dyDescent="0.25">
      <c r="A46" s="66"/>
      <c r="B46" s="21" t="s">
        <v>56</v>
      </c>
      <c r="C46" s="46"/>
      <c r="D46" s="46"/>
      <c r="E46" s="46">
        <f>SUM(E21:E45)</f>
        <v>1375318</v>
      </c>
      <c r="F46" s="14"/>
      <c r="G46" s="27"/>
      <c r="H46" s="82"/>
    </row>
    <row r="47" spans="1:8" ht="53.25" customHeight="1" x14ac:dyDescent="0.25">
      <c r="A47" s="26" t="s">
        <v>37</v>
      </c>
      <c r="B47" s="20" t="s">
        <v>37</v>
      </c>
      <c r="C47" s="45"/>
      <c r="D47" s="45"/>
      <c r="E47" s="24">
        <v>137532</v>
      </c>
      <c r="F47" s="51"/>
      <c r="G47" s="27"/>
      <c r="H47" s="82"/>
    </row>
    <row r="48" spans="1:8" ht="25.5" customHeight="1" x14ac:dyDescent="0.25">
      <c r="A48" s="60" t="s">
        <v>24</v>
      </c>
      <c r="B48" s="38" t="s">
        <v>116</v>
      </c>
      <c r="C48" s="30">
        <v>20000</v>
      </c>
      <c r="D48" s="31">
        <v>1</v>
      </c>
      <c r="E48" s="11">
        <f>C48*D48</f>
        <v>20000</v>
      </c>
      <c r="F48" s="34" t="s">
        <v>117</v>
      </c>
      <c r="G48" s="27"/>
      <c r="H48" s="82"/>
    </row>
    <row r="49" spans="1:8" ht="25.5" customHeight="1" x14ac:dyDescent="0.25">
      <c r="A49" s="61"/>
      <c r="B49" s="38" t="s">
        <v>118</v>
      </c>
      <c r="C49" s="30">
        <v>20000</v>
      </c>
      <c r="D49" s="31">
        <v>1</v>
      </c>
      <c r="E49" s="11">
        <f t="shared" ref="E49:E51" si="1">C49*D49</f>
        <v>20000</v>
      </c>
      <c r="F49" s="34" t="s">
        <v>119</v>
      </c>
      <c r="G49" s="27"/>
      <c r="H49" s="82"/>
    </row>
    <row r="50" spans="1:8" ht="25.5" customHeight="1" x14ac:dyDescent="0.25">
      <c r="A50" s="61"/>
      <c r="B50" s="38" t="s">
        <v>96</v>
      </c>
      <c r="C50" s="30">
        <v>20000</v>
      </c>
      <c r="D50" s="31">
        <v>1</v>
      </c>
      <c r="E50" s="11">
        <f t="shared" si="1"/>
        <v>20000</v>
      </c>
      <c r="F50" s="34" t="s">
        <v>120</v>
      </c>
      <c r="G50" s="27"/>
      <c r="H50" s="82"/>
    </row>
    <row r="51" spans="1:8" ht="37.5" customHeight="1" x14ac:dyDescent="0.25">
      <c r="A51" s="61"/>
      <c r="B51" s="38" t="s">
        <v>121</v>
      </c>
      <c r="C51" s="30">
        <v>45000</v>
      </c>
      <c r="D51" s="37">
        <v>1</v>
      </c>
      <c r="E51" s="11">
        <f t="shared" si="1"/>
        <v>45000</v>
      </c>
      <c r="F51" s="34" t="s">
        <v>122</v>
      </c>
      <c r="G51" s="27"/>
      <c r="H51" s="82"/>
    </row>
    <row r="52" spans="1:8" ht="29.25" customHeight="1" x14ac:dyDescent="0.25">
      <c r="A52" s="62"/>
      <c r="B52" s="21" t="s">
        <v>55</v>
      </c>
      <c r="C52" s="46"/>
      <c r="D52" s="46"/>
      <c r="E52" s="46">
        <f>SUM(E48:E51)</f>
        <v>105000</v>
      </c>
      <c r="F52" s="40"/>
      <c r="G52" s="10"/>
      <c r="H52" s="83"/>
    </row>
    <row r="53" spans="1:8" ht="36" customHeight="1" x14ac:dyDescent="0.25">
      <c r="A53" s="67" t="s">
        <v>58</v>
      </c>
      <c r="B53" s="67"/>
      <c r="C53" s="10"/>
      <c r="D53" s="10"/>
      <c r="E53" s="10">
        <f>E20+E46+E47+E52</f>
        <v>2554732</v>
      </c>
      <c r="F53" s="14"/>
      <c r="G53" s="17"/>
      <c r="H53" s="13" t="s">
        <v>25</v>
      </c>
    </row>
    <row r="54" spans="1:8" ht="60" customHeight="1" x14ac:dyDescent="0.25">
      <c r="A54" s="68" t="s">
        <v>26</v>
      </c>
      <c r="B54" s="65"/>
      <c r="C54" s="65" t="s">
        <v>18</v>
      </c>
      <c r="D54" s="65"/>
      <c r="E54" s="65" t="s">
        <v>139</v>
      </c>
      <c r="F54" s="71"/>
      <c r="G54" s="87" t="s">
        <v>19</v>
      </c>
      <c r="H54" s="87"/>
    </row>
    <row r="55" spans="1:8" ht="60" customHeight="1" x14ac:dyDescent="0.25">
      <c r="A55" s="68"/>
      <c r="B55" s="65"/>
      <c r="C55" s="65"/>
      <c r="D55" s="65"/>
      <c r="E55" s="65"/>
      <c r="F55" s="71"/>
      <c r="G55" s="88" t="s">
        <v>20</v>
      </c>
      <c r="H55" s="88"/>
    </row>
    <row r="56" spans="1:8" ht="17.25" customHeight="1" x14ac:dyDescent="0.25">
      <c r="A56" s="58" t="s">
        <v>8</v>
      </c>
      <c r="B56" s="58"/>
      <c r="C56" s="58"/>
      <c r="D56" s="58"/>
      <c r="E56" s="58"/>
      <c r="F56" s="58"/>
      <c r="G56" s="75" t="s">
        <v>61</v>
      </c>
      <c r="H56" s="76"/>
    </row>
    <row r="57" spans="1:8" x14ac:dyDescent="0.25">
      <c r="A57" s="73" t="s">
        <v>9</v>
      </c>
      <c r="B57" s="73"/>
      <c r="C57" s="73"/>
      <c r="D57" s="73"/>
      <c r="E57" s="73"/>
      <c r="F57" s="73"/>
      <c r="G57" s="77"/>
      <c r="H57" s="78"/>
    </row>
    <row r="58" spans="1:8" x14ac:dyDescent="0.25">
      <c r="A58" s="73" t="s">
        <v>10</v>
      </c>
      <c r="B58" s="73"/>
      <c r="C58" s="73"/>
      <c r="D58" s="73"/>
      <c r="E58" s="73"/>
      <c r="F58" s="73"/>
      <c r="G58" s="77"/>
      <c r="H58" s="78"/>
    </row>
    <row r="59" spans="1:8" x14ac:dyDescent="0.25">
      <c r="A59" s="73" t="s">
        <v>27</v>
      </c>
      <c r="B59" s="73"/>
      <c r="C59" s="73"/>
      <c r="D59" s="73"/>
      <c r="E59" s="73"/>
      <c r="F59" s="73"/>
      <c r="G59" s="77"/>
      <c r="H59" s="78"/>
    </row>
    <row r="60" spans="1:8" ht="16.5" customHeight="1" x14ac:dyDescent="0.25">
      <c r="A60" s="73" t="s">
        <v>28</v>
      </c>
      <c r="B60" s="73"/>
      <c r="C60" s="73"/>
      <c r="D60" s="73"/>
      <c r="E60" s="73"/>
      <c r="F60" s="73"/>
      <c r="G60" s="77"/>
      <c r="H60" s="78"/>
    </row>
    <row r="61" spans="1:8" x14ac:dyDescent="0.25">
      <c r="A61" s="74" t="s">
        <v>29</v>
      </c>
      <c r="B61" s="74"/>
      <c r="C61" s="74"/>
      <c r="D61" s="74"/>
      <c r="E61" s="74"/>
      <c r="F61" s="74"/>
      <c r="G61" s="77"/>
      <c r="H61" s="78"/>
    </row>
    <row r="62" spans="1:8" x14ac:dyDescent="0.25">
      <c r="A62" s="74" t="s">
        <v>30</v>
      </c>
      <c r="B62" s="74"/>
      <c r="C62" s="74"/>
      <c r="D62" s="74"/>
      <c r="E62" s="74"/>
      <c r="F62" s="74"/>
      <c r="G62" s="77"/>
      <c r="H62" s="78"/>
    </row>
    <row r="63" spans="1:8" x14ac:dyDescent="0.25">
      <c r="A63" s="73" t="s">
        <v>31</v>
      </c>
      <c r="B63" s="73"/>
      <c r="C63" s="73"/>
      <c r="D63" s="73"/>
      <c r="E63" s="73"/>
      <c r="F63" s="73"/>
      <c r="G63" s="77"/>
      <c r="H63" s="78"/>
    </row>
    <row r="64" spans="1:8" x14ac:dyDescent="0.25">
      <c r="A64" s="73" t="s">
        <v>32</v>
      </c>
      <c r="B64" s="73"/>
      <c r="C64" s="73"/>
      <c r="D64" s="73"/>
      <c r="E64" s="73"/>
      <c r="F64" s="73"/>
      <c r="G64" s="77"/>
      <c r="H64" s="78"/>
    </row>
    <row r="65" spans="1:8" x14ac:dyDescent="0.25">
      <c r="A65" s="59" t="s">
        <v>33</v>
      </c>
      <c r="B65" s="59"/>
      <c r="C65" s="59"/>
      <c r="D65" s="59"/>
      <c r="E65" s="59"/>
      <c r="F65" s="59"/>
      <c r="G65" s="79"/>
      <c r="H65" s="80"/>
    </row>
    <row r="66" spans="1:8" x14ac:dyDescent="0.25">
      <c r="A66" s="72" t="s">
        <v>51</v>
      </c>
      <c r="B66" s="72"/>
      <c r="C66" s="72"/>
      <c r="D66" s="72"/>
      <c r="E66" s="72"/>
      <c r="F66" s="72"/>
    </row>
  </sheetData>
  <mergeCells count="35">
    <mergeCell ref="G10:H10"/>
    <mergeCell ref="G11:H11"/>
    <mergeCell ref="C2:F2"/>
    <mergeCell ref="C3:F3"/>
    <mergeCell ref="A5:H5"/>
    <mergeCell ref="A6:H6"/>
    <mergeCell ref="A7:H7"/>
    <mergeCell ref="A8:H8"/>
    <mergeCell ref="A9:B9"/>
    <mergeCell ref="C9:D9"/>
    <mergeCell ref="A10:B12"/>
    <mergeCell ref="C10:F11"/>
    <mergeCell ref="A13:A20"/>
    <mergeCell ref="H13:H20"/>
    <mergeCell ref="A21:A46"/>
    <mergeCell ref="H21:H52"/>
    <mergeCell ref="A48:A52"/>
    <mergeCell ref="A56:F56"/>
    <mergeCell ref="G56:H65"/>
    <mergeCell ref="A57:F57"/>
    <mergeCell ref="A58:F58"/>
    <mergeCell ref="A59:F59"/>
    <mergeCell ref="A54:B55"/>
    <mergeCell ref="C54:D55"/>
    <mergeCell ref="E54:F55"/>
    <mergeCell ref="G54:H54"/>
    <mergeCell ref="G55:H55"/>
    <mergeCell ref="A53:B53"/>
    <mergeCell ref="A66:F66"/>
    <mergeCell ref="A60:F60"/>
    <mergeCell ref="A61:F61"/>
    <mergeCell ref="A62:F62"/>
    <mergeCell ref="A63:F63"/>
    <mergeCell ref="A64:F64"/>
    <mergeCell ref="A65:F65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19" sqref="B19"/>
    </sheetView>
  </sheetViews>
  <sheetFormatPr defaultRowHeight="16.5" x14ac:dyDescent="0.25"/>
  <cols>
    <col min="1" max="1" width="5.625" style="3" customWidth="1"/>
    <col min="2" max="2" width="14.875" style="4" customWidth="1"/>
    <col min="3" max="3" width="9.5" style="3" customWidth="1"/>
    <col min="4" max="4" width="7.375" style="3" customWidth="1"/>
    <col min="5" max="5" width="11.625" style="3" bestFit="1" customWidth="1"/>
    <col min="6" max="6" width="29" style="18" customWidth="1"/>
    <col min="7" max="7" width="15" style="3" customWidth="1"/>
    <col min="8" max="8" width="14" style="3" customWidth="1"/>
    <col min="9" max="16384" width="9" style="3"/>
  </cols>
  <sheetData>
    <row r="1" spans="1:8" x14ac:dyDescent="0.25">
      <c r="A1" s="1" t="s">
        <v>3</v>
      </c>
      <c r="B1" s="2"/>
    </row>
    <row r="2" spans="1:8" ht="21" x14ac:dyDescent="0.25">
      <c r="C2" s="54" t="s">
        <v>12</v>
      </c>
      <c r="D2" s="54"/>
      <c r="E2" s="54"/>
      <c r="F2" s="54"/>
      <c r="G2" s="7" t="s">
        <v>2</v>
      </c>
    </row>
    <row r="3" spans="1:8" ht="21" x14ac:dyDescent="0.25">
      <c r="C3" s="54" t="s">
        <v>11</v>
      </c>
      <c r="D3" s="54"/>
      <c r="E3" s="54"/>
      <c r="F3" s="54"/>
      <c r="G3" s="5" t="s">
        <v>13</v>
      </c>
    </row>
    <row r="4" spans="1:8" ht="21" x14ac:dyDescent="0.25">
      <c r="G4" s="5"/>
    </row>
    <row r="5" spans="1:8" x14ac:dyDescent="0.25">
      <c r="A5" s="55" t="s">
        <v>140</v>
      </c>
      <c r="B5" s="55"/>
      <c r="C5" s="55"/>
      <c r="D5" s="55"/>
      <c r="E5" s="55"/>
      <c r="F5" s="55"/>
      <c r="G5" s="55"/>
      <c r="H5" s="55"/>
    </row>
    <row r="6" spans="1:8" x14ac:dyDescent="0.25">
      <c r="A6" s="55" t="s">
        <v>21</v>
      </c>
      <c r="B6" s="55"/>
      <c r="C6" s="55"/>
      <c r="D6" s="55"/>
      <c r="E6" s="55"/>
      <c r="F6" s="55"/>
      <c r="G6" s="55"/>
      <c r="H6" s="55"/>
    </row>
    <row r="7" spans="1:8" x14ac:dyDescent="0.25">
      <c r="A7" s="58" t="s">
        <v>144</v>
      </c>
      <c r="B7" s="58"/>
      <c r="C7" s="58"/>
      <c r="D7" s="58"/>
      <c r="E7" s="58"/>
      <c r="F7" s="58"/>
      <c r="G7" s="58"/>
      <c r="H7" s="58"/>
    </row>
    <row r="8" spans="1:8" x14ac:dyDescent="0.25">
      <c r="A8" s="59" t="s">
        <v>35</v>
      </c>
      <c r="B8" s="59"/>
      <c r="C8" s="59"/>
      <c r="D8" s="59"/>
      <c r="E8" s="59"/>
      <c r="F8" s="59"/>
      <c r="G8" s="59"/>
      <c r="H8" s="59"/>
    </row>
    <row r="9" spans="1:8" x14ac:dyDescent="0.25">
      <c r="A9" s="63" t="s">
        <v>52</v>
      </c>
      <c r="B9" s="64"/>
      <c r="C9" s="69">
        <f>E52</f>
        <v>2639732</v>
      </c>
      <c r="D9" s="70"/>
      <c r="E9" s="15" t="s">
        <v>53</v>
      </c>
      <c r="F9" s="19"/>
      <c r="G9" s="15"/>
      <c r="H9" s="16"/>
    </row>
    <row r="10" spans="1:8" x14ac:dyDescent="0.25">
      <c r="A10" s="67" t="s">
        <v>54</v>
      </c>
      <c r="B10" s="67"/>
      <c r="C10" s="67" t="s">
        <v>36</v>
      </c>
      <c r="D10" s="67"/>
      <c r="E10" s="67"/>
      <c r="F10" s="67"/>
      <c r="G10" s="56" t="s">
        <v>4</v>
      </c>
      <c r="H10" s="56"/>
    </row>
    <row r="11" spans="1:8" ht="18" customHeight="1" x14ac:dyDescent="0.25">
      <c r="A11" s="67"/>
      <c r="B11" s="67"/>
      <c r="C11" s="67"/>
      <c r="D11" s="67"/>
      <c r="E11" s="67"/>
      <c r="F11" s="67"/>
      <c r="G11" s="57" t="s">
        <v>22</v>
      </c>
      <c r="H11" s="57"/>
    </row>
    <row r="12" spans="1:8" ht="19.5" customHeight="1" x14ac:dyDescent="0.25">
      <c r="A12" s="67"/>
      <c r="B12" s="67"/>
      <c r="C12" s="20" t="s">
        <v>17</v>
      </c>
      <c r="D12" s="20" t="s">
        <v>0</v>
      </c>
      <c r="E12" s="20" t="s">
        <v>16</v>
      </c>
      <c r="F12" s="20" t="s">
        <v>59</v>
      </c>
      <c r="G12" s="22" t="s">
        <v>34</v>
      </c>
      <c r="H12" s="22" t="s">
        <v>59</v>
      </c>
    </row>
    <row r="13" spans="1:8" ht="19.5" customHeight="1" x14ac:dyDescent="0.25">
      <c r="A13" s="66" t="s">
        <v>14</v>
      </c>
      <c r="B13" s="25" t="s">
        <v>5</v>
      </c>
      <c r="C13" s="30">
        <v>6000</v>
      </c>
      <c r="D13" s="31">
        <v>12</v>
      </c>
      <c r="E13" s="27">
        <f t="shared" ref="E13:E44" si="0">C13*D13</f>
        <v>72000</v>
      </c>
      <c r="F13" s="32" t="s">
        <v>127</v>
      </c>
      <c r="G13" s="27"/>
      <c r="H13" s="84"/>
    </row>
    <row r="14" spans="1:8" ht="30.75" customHeight="1" x14ac:dyDescent="0.25">
      <c r="A14" s="66"/>
      <c r="B14" s="23" t="s">
        <v>6</v>
      </c>
      <c r="C14" s="30">
        <v>6000</v>
      </c>
      <c r="D14" s="31">
        <v>48</v>
      </c>
      <c r="E14" s="27">
        <f t="shared" si="0"/>
        <v>288000</v>
      </c>
      <c r="F14" s="32" t="s">
        <v>128</v>
      </c>
      <c r="G14" s="27"/>
      <c r="H14" s="85"/>
    </row>
    <row r="15" spans="1:8" ht="30" customHeight="1" x14ac:dyDescent="0.25">
      <c r="A15" s="66"/>
      <c r="B15" s="23" t="s">
        <v>7</v>
      </c>
      <c r="C15" s="30">
        <v>36620</v>
      </c>
      <c r="D15" s="31">
        <v>12</v>
      </c>
      <c r="E15" s="27">
        <f t="shared" si="0"/>
        <v>439440</v>
      </c>
      <c r="F15" s="32" t="s">
        <v>127</v>
      </c>
      <c r="G15" s="27"/>
      <c r="H15" s="85"/>
    </row>
    <row r="16" spans="1:8" ht="35.25" customHeight="1" x14ac:dyDescent="0.25">
      <c r="A16" s="66"/>
      <c r="B16" s="23" t="s">
        <v>62</v>
      </c>
      <c r="C16" s="30">
        <v>54930</v>
      </c>
      <c r="D16" s="31">
        <v>1</v>
      </c>
      <c r="E16" s="27">
        <f t="shared" si="0"/>
        <v>54930</v>
      </c>
      <c r="F16" s="41" t="s">
        <v>129</v>
      </c>
      <c r="G16" s="27"/>
      <c r="H16" s="85"/>
    </row>
    <row r="17" spans="1:8" x14ac:dyDescent="0.25">
      <c r="A17" s="66"/>
      <c r="B17" s="23" t="s">
        <v>65</v>
      </c>
      <c r="C17" s="30">
        <v>2853</v>
      </c>
      <c r="D17" s="31">
        <v>12</v>
      </c>
      <c r="E17" s="27">
        <f t="shared" si="0"/>
        <v>34236</v>
      </c>
      <c r="F17" s="32" t="s">
        <v>127</v>
      </c>
      <c r="G17" s="28"/>
      <c r="H17" s="85"/>
    </row>
    <row r="18" spans="1:8" x14ac:dyDescent="0.25">
      <c r="A18" s="66"/>
      <c r="B18" s="23" t="s">
        <v>64</v>
      </c>
      <c r="C18" s="30">
        <v>1731</v>
      </c>
      <c r="D18" s="31">
        <v>12</v>
      </c>
      <c r="E18" s="27">
        <f t="shared" si="0"/>
        <v>20772</v>
      </c>
      <c r="F18" s="32" t="s">
        <v>127</v>
      </c>
      <c r="G18" s="28"/>
      <c r="H18" s="85"/>
    </row>
    <row r="19" spans="1:8" ht="33" x14ac:dyDescent="0.25">
      <c r="A19" s="66"/>
      <c r="B19" s="23" t="s">
        <v>23</v>
      </c>
      <c r="C19" s="30">
        <v>2292</v>
      </c>
      <c r="D19" s="31">
        <v>12</v>
      </c>
      <c r="E19" s="27">
        <f t="shared" si="0"/>
        <v>27504</v>
      </c>
      <c r="F19" s="34" t="s">
        <v>130</v>
      </c>
      <c r="G19" s="28"/>
      <c r="H19" s="85"/>
    </row>
    <row r="20" spans="1:8" ht="19.5" customHeight="1" x14ac:dyDescent="0.25">
      <c r="A20" s="66"/>
      <c r="B20" s="43" t="s">
        <v>55</v>
      </c>
      <c r="C20" s="44"/>
      <c r="D20" s="44"/>
      <c r="E20" s="45">
        <f>SUM(E13:E19)</f>
        <v>936882</v>
      </c>
      <c r="F20" s="40"/>
      <c r="G20" s="28"/>
      <c r="H20" s="86"/>
    </row>
    <row r="21" spans="1:8" ht="24" customHeight="1" x14ac:dyDescent="0.25">
      <c r="A21" s="66" t="s">
        <v>15</v>
      </c>
      <c r="B21" s="14" t="s">
        <v>38</v>
      </c>
      <c r="C21" s="30">
        <v>2000</v>
      </c>
      <c r="D21" s="31">
        <v>80</v>
      </c>
      <c r="E21" s="11">
        <f t="shared" si="0"/>
        <v>160000</v>
      </c>
      <c r="F21" s="42" t="s">
        <v>110</v>
      </c>
      <c r="G21" s="29"/>
      <c r="H21" s="81"/>
    </row>
    <row r="22" spans="1:8" ht="32.25" customHeight="1" x14ac:dyDescent="0.25">
      <c r="A22" s="66"/>
      <c r="B22" s="14" t="s">
        <v>39</v>
      </c>
      <c r="C22" s="30">
        <v>1000</v>
      </c>
      <c r="D22" s="47">
        <v>60</v>
      </c>
      <c r="E22" s="11">
        <f t="shared" si="0"/>
        <v>60000</v>
      </c>
      <c r="F22" s="42" t="s">
        <v>66</v>
      </c>
      <c r="G22" s="29"/>
      <c r="H22" s="82"/>
    </row>
    <row r="23" spans="1:8" ht="24" customHeight="1" x14ac:dyDescent="0.25">
      <c r="A23" s="66"/>
      <c r="B23" s="14" t="s">
        <v>40</v>
      </c>
      <c r="C23" s="30">
        <v>1600</v>
      </c>
      <c r="D23" s="31">
        <v>80</v>
      </c>
      <c r="E23" s="11">
        <f t="shared" si="0"/>
        <v>128000</v>
      </c>
      <c r="F23" s="42" t="s">
        <v>67</v>
      </c>
      <c r="G23" s="29"/>
      <c r="H23" s="82"/>
    </row>
    <row r="24" spans="1:8" ht="27" customHeight="1" x14ac:dyDescent="0.25">
      <c r="A24" s="66"/>
      <c r="B24" s="14" t="s">
        <v>70</v>
      </c>
      <c r="C24" s="30">
        <v>2000</v>
      </c>
      <c r="D24" s="31">
        <v>10</v>
      </c>
      <c r="E24" s="11">
        <f t="shared" si="0"/>
        <v>20000</v>
      </c>
      <c r="F24" s="42" t="s">
        <v>71</v>
      </c>
      <c r="G24" s="29"/>
      <c r="H24" s="82"/>
    </row>
    <row r="25" spans="1:8" ht="27" customHeight="1" x14ac:dyDescent="0.25">
      <c r="A25" s="66"/>
      <c r="B25" s="14" t="s">
        <v>41</v>
      </c>
      <c r="C25" s="30">
        <v>2000</v>
      </c>
      <c r="D25" s="31">
        <v>120</v>
      </c>
      <c r="E25" s="11">
        <f t="shared" si="0"/>
        <v>240000</v>
      </c>
      <c r="F25" s="42" t="s">
        <v>109</v>
      </c>
      <c r="G25" s="29"/>
      <c r="H25" s="82"/>
    </row>
    <row r="26" spans="1:8" ht="27" customHeight="1" x14ac:dyDescent="0.25">
      <c r="A26" s="66"/>
      <c r="B26" s="14" t="s">
        <v>42</v>
      </c>
      <c r="C26" s="30">
        <v>3000</v>
      </c>
      <c r="D26" s="31">
        <v>8</v>
      </c>
      <c r="E26" s="11">
        <f t="shared" si="0"/>
        <v>24000</v>
      </c>
      <c r="F26" s="42" t="s">
        <v>69</v>
      </c>
      <c r="G26" s="29"/>
      <c r="H26" s="82"/>
    </row>
    <row r="27" spans="1:8" ht="27" customHeight="1" x14ac:dyDescent="0.25">
      <c r="A27" s="66"/>
      <c r="B27" s="14" t="s">
        <v>43</v>
      </c>
      <c r="C27" s="30">
        <v>6000</v>
      </c>
      <c r="D27" s="31">
        <v>5</v>
      </c>
      <c r="E27" s="11">
        <f t="shared" si="0"/>
        <v>30000</v>
      </c>
      <c r="F27" s="42" t="s">
        <v>68</v>
      </c>
      <c r="G27" s="29"/>
      <c r="H27" s="82"/>
    </row>
    <row r="28" spans="1:8" ht="27" customHeight="1" x14ac:dyDescent="0.25">
      <c r="A28" s="66"/>
      <c r="B28" s="38" t="s">
        <v>88</v>
      </c>
      <c r="C28" s="31">
        <v>810</v>
      </c>
      <c r="D28" s="31">
        <v>16</v>
      </c>
      <c r="E28" s="11">
        <f t="shared" si="0"/>
        <v>12960</v>
      </c>
      <c r="F28" s="42" t="s">
        <v>108</v>
      </c>
      <c r="G28" s="29"/>
      <c r="H28" s="82"/>
    </row>
    <row r="29" spans="1:8" ht="27" customHeight="1" x14ac:dyDescent="0.25">
      <c r="A29" s="66"/>
      <c r="B29" s="38" t="s">
        <v>89</v>
      </c>
      <c r="C29" s="31">
        <v>870</v>
      </c>
      <c r="D29" s="31">
        <v>40</v>
      </c>
      <c r="E29" s="11">
        <f t="shared" si="0"/>
        <v>34800</v>
      </c>
      <c r="F29" s="48" t="s">
        <v>90</v>
      </c>
      <c r="G29" s="29"/>
      <c r="H29" s="82"/>
    </row>
    <row r="30" spans="1:8" ht="75.75" customHeight="1" x14ac:dyDescent="0.25">
      <c r="A30" s="66"/>
      <c r="B30" s="14" t="s">
        <v>44</v>
      </c>
      <c r="C30" s="31">
        <v>140</v>
      </c>
      <c r="D30" s="31">
        <v>1620</v>
      </c>
      <c r="E30" s="50">
        <f t="shared" si="0"/>
        <v>226800</v>
      </c>
      <c r="F30" s="32" t="s">
        <v>136</v>
      </c>
      <c r="G30" s="29"/>
      <c r="H30" s="82"/>
    </row>
    <row r="31" spans="1:8" ht="49.5" customHeight="1" x14ac:dyDescent="0.25">
      <c r="A31" s="66"/>
      <c r="B31" s="14" t="s">
        <v>44</v>
      </c>
      <c r="C31" s="30">
        <v>6000</v>
      </c>
      <c r="D31" s="31">
        <v>9</v>
      </c>
      <c r="E31" s="50">
        <f t="shared" si="0"/>
        <v>54000</v>
      </c>
      <c r="F31" s="32" t="s">
        <v>137</v>
      </c>
      <c r="G31" s="29"/>
      <c r="H31" s="82"/>
    </row>
    <row r="32" spans="1:8" ht="27" customHeight="1" x14ac:dyDescent="0.25">
      <c r="A32" s="66"/>
      <c r="B32" s="14" t="s">
        <v>45</v>
      </c>
      <c r="C32" s="31">
        <v>50</v>
      </c>
      <c r="D32" s="30">
        <v>1500</v>
      </c>
      <c r="E32" s="11">
        <f t="shared" si="0"/>
        <v>75000</v>
      </c>
      <c r="F32" s="49" t="s">
        <v>78</v>
      </c>
      <c r="G32" s="29"/>
      <c r="H32" s="82"/>
    </row>
    <row r="33" spans="1:8" ht="27" customHeight="1" x14ac:dyDescent="0.25">
      <c r="A33" s="66"/>
      <c r="B33" s="14" t="s">
        <v>46</v>
      </c>
      <c r="C33" s="30">
        <v>1000</v>
      </c>
      <c r="D33" s="31">
        <v>10</v>
      </c>
      <c r="E33" s="11">
        <f t="shared" si="0"/>
        <v>10000</v>
      </c>
      <c r="F33" s="42" t="s">
        <v>79</v>
      </c>
      <c r="G33" s="29"/>
      <c r="H33" s="82"/>
    </row>
    <row r="34" spans="1:8" ht="36" customHeight="1" x14ac:dyDescent="0.25">
      <c r="A34" s="66"/>
      <c r="B34" s="38" t="s">
        <v>85</v>
      </c>
      <c r="C34" s="30">
        <v>2000</v>
      </c>
      <c r="D34" s="31">
        <v>15</v>
      </c>
      <c r="E34" s="11">
        <f t="shared" si="0"/>
        <v>30000</v>
      </c>
      <c r="F34" s="42" t="s">
        <v>80</v>
      </c>
      <c r="G34" s="29"/>
      <c r="H34" s="82"/>
    </row>
    <row r="35" spans="1:8" ht="36" customHeight="1" x14ac:dyDescent="0.25">
      <c r="A35" s="66"/>
      <c r="B35" s="38" t="s">
        <v>91</v>
      </c>
      <c r="C35" s="30">
        <v>4000</v>
      </c>
      <c r="D35" s="31">
        <v>5</v>
      </c>
      <c r="E35" s="11">
        <f t="shared" si="0"/>
        <v>20000</v>
      </c>
      <c r="F35" s="42" t="s">
        <v>92</v>
      </c>
      <c r="G35" s="29"/>
      <c r="H35" s="82"/>
    </row>
    <row r="36" spans="1:8" ht="27" customHeight="1" x14ac:dyDescent="0.25">
      <c r="A36" s="66"/>
      <c r="B36" s="39" t="s">
        <v>86</v>
      </c>
      <c r="C36" s="30">
        <v>2000</v>
      </c>
      <c r="D36" s="31">
        <v>10</v>
      </c>
      <c r="E36" s="11">
        <f t="shared" si="0"/>
        <v>20000</v>
      </c>
      <c r="F36" s="42" t="s">
        <v>87</v>
      </c>
      <c r="G36" s="29"/>
      <c r="H36" s="82"/>
    </row>
    <row r="37" spans="1:8" ht="27" customHeight="1" x14ac:dyDescent="0.25">
      <c r="A37" s="66"/>
      <c r="B37" s="14" t="s">
        <v>47</v>
      </c>
      <c r="C37" s="31">
        <v>20</v>
      </c>
      <c r="D37" s="30">
        <v>1000</v>
      </c>
      <c r="E37" s="11">
        <f t="shared" si="0"/>
        <v>20000</v>
      </c>
      <c r="F37" s="42" t="s">
        <v>81</v>
      </c>
      <c r="G37" s="29"/>
      <c r="H37" s="82"/>
    </row>
    <row r="38" spans="1:8" ht="27" customHeight="1" x14ac:dyDescent="0.25">
      <c r="A38" s="66"/>
      <c r="B38" s="14" t="s">
        <v>48</v>
      </c>
      <c r="C38" s="30">
        <v>2000</v>
      </c>
      <c r="D38" s="31">
        <v>10</v>
      </c>
      <c r="E38" s="11">
        <f t="shared" si="0"/>
        <v>20000</v>
      </c>
      <c r="F38" s="48" t="s">
        <v>82</v>
      </c>
      <c r="G38" s="29"/>
      <c r="H38" s="82"/>
    </row>
    <row r="39" spans="1:8" ht="33.75" customHeight="1" x14ac:dyDescent="0.25">
      <c r="A39" s="66"/>
      <c r="B39" s="14" t="s">
        <v>49</v>
      </c>
      <c r="C39" s="31">
        <v>115</v>
      </c>
      <c r="D39" s="31">
        <v>9</v>
      </c>
      <c r="E39" s="11">
        <f t="shared" si="0"/>
        <v>1035</v>
      </c>
      <c r="F39" s="32" t="s">
        <v>131</v>
      </c>
      <c r="G39" s="29"/>
      <c r="H39" s="82"/>
    </row>
    <row r="40" spans="1:8" ht="33.75" customHeight="1" x14ac:dyDescent="0.25">
      <c r="A40" s="66"/>
      <c r="B40" s="14" t="s">
        <v>74</v>
      </c>
      <c r="C40" s="31">
        <v>829</v>
      </c>
      <c r="D40" s="31">
        <v>9</v>
      </c>
      <c r="E40" s="11">
        <f t="shared" si="0"/>
        <v>7461</v>
      </c>
      <c r="F40" s="32" t="s">
        <v>132</v>
      </c>
      <c r="G40" s="29"/>
      <c r="H40" s="82"/>
    </row>
    <row r="41" spans="1:8" ht="33.75" customHeight="1" x14ac:dyDescent="0.25">
      <c r="A41" s="66"/>
      <c r="B41" s="14" t="s">
        <v>75</v>
      </c>
      <c r="C41" s="31">
        <v>997</v>
      </c>
      <c r="D41" s="31">
        <v>9</v>
      </c>
      <c r="E41" s="11">
        <f t="shared" si="0"/>
        <v>8973</v>
      </c>
      <c r="F41" s="32" t="s">
        <v>133</v>
      </c>
      <c r="G41" s="29"/>
      <c r="H41" s="82"/>
    </row>
    <row r="42" spans="1:8" ht="33.75" customHeight="1" x14ac:dyDescent="0.25">
      <c r="A42" s="66"/>
      <c r="B42" s="14" t="s">
        <v>50</v>
      </c>
      <c r="C42" s="31">
        <v>666</v>
      </c>
      <c r="D42" s="31">
        <v>9</v>
      </c>
      <c r="E42" s="11">
        <f t="shared" si="0"/>
        <v>5994</v>
      </c>
      <c r="F42" s="32" t="s">
        <v>134</v>
      </c>
      <c r="G42" s="29"/>
      <c r="H42" s="82"/>
    </row>
    <row r="43" spans="1:8" ht="33.75" customHeight="1" x14ac:dyDescent="0.25">
      <c r="A43" s="66"/>
      <c r="B43" s="38" t="s">
        <v>97</v>
      </c>
      <c r="C43" s="30">
        <v>5000</v>
      </c>
      <c r="D43" s="31">
        <v>10</v>
      </c>
      <c r="E43" s="11">
        <f t="shared" si="0"/>
        <v>50000</v>
      </c>
      <c r="F43" s="49" t="s">
        <v>135</v>
      </c>
      <c r="G43" s="29"/>
      <c r="H43" s="82"/>
    </row>
    <row r="44" spans="1:8" ht="33.75" customHeight="1" x14ac:dyDescent="0.25">
      <c r="A44" s="66"/>
      <c r="B44" s="38" t="s">
        <v>99</v>
      </c>
      <c r="C44" s="31">
        <v>50</v>
      </c>
      <c r="D44" s="30">
        <v>1000</v>
      </c>
      <c r="E44" s="11">
        <f t="shared" si="0"/>
        <v>50000</v>
      </c>
      <c r="F44" s="42" t="s">
        <v>100</v>
      </c>
      <c r="G44" s="29"/>
      <c r="H44" s="82"/>
    </row>
    <row r="45" spans="1:8" ht="59.25" customHeight="1" x14ac:dyDescent="0.25">
      <c r="A45" s="66"/>
      <c r="B45" s="14" t="s">
        <v>1</v>
      </c>
      <c r="C45" s="31"/>
      <c r="D45" s="31"/>
      <c r="E45" s="30">
        <v>66295</v>
      </c>
      <c r="F45" s="42" t="s">
        <v>93</v>
      </c>
      <c r="G45" s="29"/>
      <c r="H45" s="82"/>
    </row>
    <row r="46" spans="1:8" ht="27.75" customHeight="1" x14ac:dyDescent="0.25">
      <c r="A46" s="66"/>
      <c r="B46" s="21" t="s">
        <v>56</v>
      </c>
      <c r="C46" s="46"/>
      <c r="D46" s="46"/>
      <c r="E46" s="46">
        <f>SUM(E21:E45)</f>
        <v>1375318</v>
      </c>
      <c r="F46" s="14"/>
      <c r="G46" s="27"/>
      <c r="H46" s="82"/>
    </row>
    <row r="47" spans="1:8" ht="53.25" customHeight="1" x14ac:dyDescent="0.25">
      <c r="A47" s="26" t="s">
        <v>37</v>
      </c>
      <c r="B47" s="20" t="s">
        <v>37</v>
      </c>
      <c r="C47" s="45"/>
      <c r="D47" s="45"/>
      <c r="E47" s="24">
        <v>137532</v>
      </c>
      <c r="F47" s="51"/>
      <c r="G47" s="27"/>
      <c r="H47" s="82"/>
    </row>
    <row r="48" spans="1:8" ht="36" customHeight="1" x14ac:dyDescent="0.25">
      <c r="A48" s="60" t="s">
        <v>24</v>
      </c>
      <c r="B48" s="52" t="s">
        <v>121</v>
      </c>
      <c r="C48" s="53">
        <v>90000</v>
      </c>
      <c r="D48" s="52">
        <v>1</v>
      </c>
      <c r="E48" s="11">
        <f t="shared" ref="E48:E50" si="1">C48*D48</f>
        <v>90000</v>
      </c>
      <c r="F48" s="41" t="s">
        <v>122</v>
      </c>
      <c r="G48" s="27"/>
      <c r="H48" s="82"/>
    </row>
    <row r="49" spans="1:8" ht="25.5" customHeight="1" x14ac:dyDescent="0.25">
      <c r="A49" s="61"/>
      <c r="B49" s="52" t="s">
        <v>96</v>
      </c>
      <c r="C49" s="53">
        <v>30000</v>
      </c>
      <c r="D49" s="52">
        <v>1</v>
      </c>
      <c r="E49" s="11">
        <f t="shared" si="1"/>
        <v>30000</v>
      </c>
      <c r="F49" s="41"/>
      <c r="G49" s="27"/>
      <c r="H49" s="82"/>
    </row>
    <row r="50" spans="1:8" ht="25.5" customHeight="1" x14ac:dyDescent="0.25">
      <c r="A50" s="61"/>
      <c r="B50" s="52" t="s">
        <v>138</v>
      </c>
      <c r="C50" s="53">
        <v>70000</v>
      </c>
      <c r="D50" s="52">
        <v>1</v>
      </c>
      <c r="E50" s="11">
        <f t="shared" si="1"/>
        <v>70000</v>
      </c>
      <c r="F50" s="41"/>
      <c r="G50" s="27"/>
      <c r="H50" s="82"/>
    </row>
    <row r="51" spans="1:8" ht="29.25" customHeight="1" x14ac:dyDescent="0.25">
      <c r="A51" s="62"/>
      <c r="B51" s="21" t="s">
        <v>55</v>
      </c>
      <c r="C51" s="46"/>
      <c r="D51" s="46"/>
      <c r="E51" s="46">
        <f>SUM(E48:E50)</f>
        <v>190000</v>
      </c>
      <c r="F51" s="40"/>
      <c r="G51" s="10"/>
      <c r="H51" s="83"/>
    </row>
    <row r="52" spans="1:8" ht="36" customHeight="1" x14ac:dyDescent="0.25">
      <c r="A52" s="67" t="s">
        <v>58</v>
      </c>
      <c r="B52" s="67"/>
      <c r="C52" s="10"/>
      <c r="D52" s="10"/>
      <c r="E52" s="10">
        <f>E20+E46+E47+E51</f>
        <v>2639732</v>
      </c>
      <c r="F52" s="14"/>
      <c r="G52" s="17"/>
      <c r="H52" s="13" t="s">
        <v>25</v>
      </c>
    </row>
    <row r="53" spans="1:8" ht="60" customHeight="1" x14ac:dyDescent="0.25">
      <c r="A53" s="68" t="s">
        <v>26</v>
      </c>
      <c r="B53" s="65"/>
      <c r="C53" s="65" t="s">
        <v>18</v>
      </c>
      <c r="D53" s="65"/>
      <c r="E53" s="65" t="s">
        <v>139</v>
      </c>
      <c r="F53" s="71"/>
      <c r="G53" s="87" t="s">
        <v>19</v>
      </c>
      <c r="H53" s="87"/>
    </row>
    <row r="54" spans="1:8" ht="60" customHeight="1" x14ac:dyDescent="0.25">
      <c r="A54" s="68"/>
      <c r="B54" s="65"/>
      <c r="C54" s="65"/>
      <c r="D54" s="65"/>
      <c r="E54" s="65"/>
      <c r="F54" s="71"/>
      <c r="G54" s="88" t="s">
        <v>20</v>
      </c>
      <c r="H54" s="88"/>
    </row>
    <row r="55" spans="1:8" ht="17.25" customHeight="1" x14ac:dyDescent="0.25">
      <c r="A55" s="58" t="s">
        <v>8</v>
      </c>
      <c r="B55" s="58"/>
      <c r="C55" s="58"/>
      <c r="D55" s="58"/>
      <c r="E55" s="58"/>
      <c r="F55" s="58"/>
      <c r="G55" s="75" t="s">
        <v>61</v>
      </c>
      <c r="H55" s="76"/>
    </row>
    <row r="56" spans="1:8" x14ac:dyDescent="0.25">
      <c r="A56" s="73" t="s">
        <v>9</v>
      </c>
      <c r="B56" s="73"/>
      <c r="C56" s="73"/>
      <c r="D56" s="73"/>
      <c r="E56" s="73"/>
      <c r="F56" s="73"/>
      <c r="G56" s="77"/>
      <c r="H56" s="78"/>
    </row>
    <row r="57" spans="1:8" x14ac:dyDescent="0.25">
      <c r="A57" s="73" t="s">
        <v>10</v>
      </c>
      <c r="B57" s="73"/>
      <c r="C57" s="73"/>
      <c r="D57" s="73"/>
      <c r="E57" s="73"/>
      <c r="F57" s="73"/>
      <c r="G57" s="77"/>
      <c r="H57" s="78"/>
    </row>
    <row r="58" spans="1:8" x14ac:dyDescent="0.25">
      <c r="A58" s="73" t="s">
        <v>27</v>
      </c>
      <c r="B58" s="73"/>
      <c r="C58" s="73"/>
      <c r="D58" s="73"/>
      <c r="E58" s="73"/>
      <c r="F58" s="73"/>
      <c r="G58" s="77"/>
      <c r="H58" s="78"/>
    </row>
    <row r="59" spans="1:8" ht="16.5" customHeight="1" x14ac:dyDescent="0.25">
      <c r="A59" s="73" t="s">
        <v>28</v>
      </c>
      <c r="B59" s="73"/>
      <c r="C59" s="73"/>
      <c r="D59" s="73"/>
      <c r="E59" s="73"/>
      <c r="F59" s="73"/>
      <c r="G59" s="77"/>
      <c r="H59" s="78"/>
    </row>
    <row r="60" spans="1:8" x14ac:dyDescent="0.25">
      <c r="A60" s="74" t="s">
        <v>29</v>
      </c>
      <c r="B60" s="74"/>
      <c r="C60" s="74"/>
      <c r="D60" s="74"/>
      <c r="E60" s="74"/>
      <c r="F60" s="74"/>
      <c r="G60" s="77"/>
      <c r="H60" s="78"/>
    </row>
    <row r="61" spans="1:8" x14ac:dyDescent="0.25">
      <c r="A61" s="74" t="s">
        <v>30</v>
      </c>
      <c r="B61" s="74"/>
      <c r="C61" s="74"/>
      <c r="D61" s="74"/>
      <c r="E61" s="74"/>
      <c r="F61" s="74"/>
      <c r="G61" s="77"/>
      <c r="H61" s="78"/>
    </row>
    <row r="62" spans="1:8" x14ac:dyDescent="0.25">
      <c r="A62" s="73" t="s">
        <v>31</v>
      </c>
      <c r="B62" s="73"/>
      <c r="C62" s="73"/>
      <c r="D62" s="73"/>
      <c r="E62" s="73"/>
      <c r="F62" s="73"/>
      <c r="G62" s="77"/>
      <c r="H62" s="78"/>
    </row>
    <row r="63" spans="1:8" x14ac:dyDescent="0.25">
      <c r="A63" s="73" t="s">
        <v>32</v>
      </c>
      <c r="B63" s="73"/>
      <c r="C63" s="73"/>
      <c r="D63" s="73"/>
      <c r="E63" s="73"/>
      <c r="F63" s="73"/>
      <c r="G63" s="77"/>
      <c r="H63" s="78"/>
    </row>
    <row r="64" spans="1:8" x14ac:dyDescent="0.25">
      <c r="A64" s="59" t="s">
        <v>33</v>
      </c>
      <c r="B64" s="59"/>
      <c r="C64" s="59"/>
      <c r="D64" s="59"/>
      <c r="E64" s="59"/>
      <c r="F64" s="59"/>
      <c r="G64" s="79"/>
      <c r="H64" s="80"/>
    </row>
    <row r="65" spans="1:6" x14ac:dyDescent="0.25">
      <c r="A65" s="72" t="s">
        <v>51</v>
      </c>
      <c r="B65" s="72"/>
      <c r="C65" s="72"/>
      <c r="D65" s="72"/>
      <c r="E65" s="72"/>
      <c r="F65" s="72"/>
    </row>
  </sheetData>
  <mergeCells count="35">
    <mergeCell ref="A8:H8"/>
    <mergeCell ref="C2:F2"/>
    <mergeCell ref="C3:F3"/>
    <mergeCell ref="A5:H5"/>
    <mergeCell ref="A6:H6"/>
    <mergeCell ref="A7:H7"/>
    <mergeCell ref="H13:H20"/>
    <mergeCell ref="A21:A46"/>
    <mergeCell ref="A9:B9"/>
    <mergeCell ref="C9:D9"/>
    <mergeCell ref="A10:B12"/>
    <mergeCell ref="C10:F11"/>
    <mergeCell ref="G10:H10"/>
    <mergeCell ref="G11:H11"/>
    <mergeCell ref="A61:F61"/>
    <mergeCell ref="A62:F62"/>
    <mergeCell ref="A55:F55"/>
    <mergeCell ref="A56:F56"/>
    <mergeCell ref="A13:A20"/>
    <mergeCell ref="A64:F64"/>
    <mergeCell ref="A65:F65"/>
    <mergeCell ref="A63:F63"/>
    <mergeCell ref="H21:H51"/>
    <mergeCell ref="A48:A51"/>
    <mergeCell ref="A52:B52"/>
    <mergeCell ref="A53:B54"/>
    <mergeCell ref="C53:D54"/>
    <mergeCell ref="E53:F54"/>
    <mergeCell ref="G53:H53"/>
    <mergeCell ref="G54:H54"/>
    <mergeCell ref="G55:H64"/>
    <mergeCell ref="A57:F57"/>
    <mergeCell ref="A58:F58"/>
    <mergeCell ref="A59:F59"/>
    <mergeCell ref="A60:F60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第一年</vt:lpstr>
      <vt:lpstr>第二年</vt:lpstr>
      <vt:lpstr>第三年</vt:lpstr>
      <vt:lpstr>第一年!Print_Area</vt:lpstr>
      <vt:lpstr>第一年!Print_Titles</vt:lpstr>
    </vt:vector>
  </TitlesOfParts>
  <Company>wang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Windows 使用者</cp:lastModifiedBy>
  <cp:lastPrinted>2014-06-06T02:06:34Z</cp:lastPrinted>
  <dcterms:created xsi:type="dcterms:W3CDTF">2013-08-06T00:46:02Z</dcterms:created>
  <dcterms:modified xsi:type="dcterms:W3CDTF">2018-07-30T06:45:15Z</dcterms:modified>
</cp:coreProperties>
</file>